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4500" windowHeight="5940" activeTab="0"/>
  </bookViews>
  <sheets>
    <sheet name="texture" sheetId="1" r:id="rId1"/>
    <sheet name="K_Sy" sheetId="2" r:id="rId2"/>
  </sheets>
  <definedNames/>
  <calcPr fullCalcOnLoad="1"/>
</workbook>
</file>

<file path=xl/sharedStrings.xml><?xml version="1.0" encoding="utf-8"?>
<sst xmlns="http://schemas.openxmlformats.org/spreadsheetml/2006/main" count="114" uniqueCount="26">
  <si>
    <t>silt</t>
  </si>
  <si>
    <t>clay</t>
  </si>
  <si>
    <t>vf-sand</t>
  </si>
  <si>
    <t>f-sand</t>
  </si>
  <si>
    <t>m-sand</t>
  </si>
  <si>
    <t>c-sand&amp;gravel</t>
  </si>
  <si>
    <t xml:space="preserve">BP01 </t>
  </si>
  <si>
    <t>BP02</t>
  </si>
  <si>
    <t>BP03</t>
  </si>
  <si>
    <t>JP01</t>
  </si>
  <si>
    <t>JP02</t>
  </si>
  <si>
    <t>JP03</t>
  </si>
  <si>
    <t>BP04</t>
  </si>
  <si>
    <t>sand</t>
  </si>
  <si>
    <t>BP01</t>
  </si>
  <si>
    <t>BO04</t>
  </si>
  <si>
    <t>Bugondo</t>
  </si>
  <si>
    <t>Jinja</t>
  </si>
  <si>
    <t>depth (m)</t>
  </si>
  <si>
    <t>Kasenow, M. (2008). Determination of hydraulic conductivity from grain size analysis. Water Resources Publications, LLC. 110 pp. ISBN 1-887201-31-9</t>
  </si>
  <si>
    <t>Sy</t>
  </si>
  <si>
    <t>K (mm/h)</t>
  </si>
  <si>
    <t>K (in/h)</t>
  </si>
  <si>
    <t>&lt;0.01</t>
  </si>
  <si>
    <t>Wentworth (1922) Grain size classes</t>
  </si>
  <si>
    <t>Pedotransfer estimates of K (mm/h) and Sy of Bugondo and Jinja lithological well log samples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</si>
</sst>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9"/>
  <sheetViews>
    <sheetView tabSelected="1" workbookViewId="0" topLeftCell="A1">
      <selection activeCell="A1" sqref="A1"/>
    </sheetView>
  </sheetViews>
  <sheetFormatPr defaultColWidth="9.140625" defaultRowHeight="12.75"/>
  <cols>
    <col min="8" max="8" width="14.57421875" style="0" customWidth="1"/>
    <col min="15" max="15" width="14.8515625" style="0" customWidth="1"/>
    <col min="22" max="22" width="15.57421875" style="0" customWidth="1"/>
    <col min="29" max="29" width="14.7109375" style="0" customWidth="1"/>
  </cols>
  <sheetData>
    <row r="1" ht="15.75">
      <c r="A1" s="21" t="s">
        <v>24</v>
      </c>
    </row>
    <row r="2" spans="1:45" ht="12.75">
      <c r="A2" s="1"/>
      <c r="B2" s="1" t="s">
        <v>6</v>
      </c>
      <c r="C2" s="1"/>
      <c r="D2" s="1"/>
      <c r="E2" s="1"/>
      <c r="F2" s="1"/>
      <c r="G2" s="1"/>
      <c r="H2" s="1"/>
      <c r="I2" s="1" t="s">
        <v>7</v>
      </c>
      <c r="J2" s="1"/>
      <c r="K2" s="1"/>
      <c r="L2" s="1"/>
      <c r="M2" s="1"/>
      <c r="N2" s="1"/>
      <c r="O2" s="1"/>
      <c r="P2" s="1" t="s">
        <v>8</v>
      </c>
      <c r="Q2" s="1"/>
      <c r="R2" s="1"/>
      <c r="W2" s="1" t="s">
        <v>12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S2" s="1"/>
    </row>
    <row r="3" spans="2:51" ht="12.75">
      <c r="B3" s="7" t="s">
        <v>1</v>
      </c>
      <c r="C3" s="9" t="s">
        <v>0</v>
      </c>
      <c r="D3" s="15" t="s">
        <v>13</v>
      </c>
      <c r="E3" s="5" t="s">
        <v>2</v>
      </c>
      <c r="F3" s="5" t="s">
        <v>3</v>
      </c>
      <c r="G3" s="5" t="s">
        <v>4</v>
      </c>
      <c r="H3" s="11" t="s">
        <v>5</v>
      </c>
      <c r="I3" s="7" t="s">
        <v>1</v>
      </c>
      <c r="J3" s="9" t="s">
        <v>0</v>
      </c>
      <c r="K3" s="9"/>
      <c r="L3" s="5" t="s">
        <v>2</v>
      </c>
      <c r="M3" s="5" t="s">
        <v>3</v>
      </c>
      <c r="N3" s="5" t="s">
        <v>4</v>
      </c>
      <c r="O3" s="11" t="s">
        <v>5</v>
      </c>
      <c r="P3" s="7" t="s">
        <v>1</v>
      </c>
      <c r="Q3" s="9" t="s">
        <v>0</v>
      </c>
      <c r="R3" s="9"/>
      <c r="S3" s="5" t="s">
        <v>2</v>
      </c>
      <c r="T3" s="5" t="s">
        <v>3</v>
      </c>
      <c r="U3" s="5" t="s">
        <v>4</v>
      </c>
      <c r="V3" s="11" t="s">
        <v>5</v>
      </c>
      <c r="W3" s="7" t="s">
        <v>1</v>
      </c>
      <c r="X3" s="9" t="s">
        <v>0</v>
      </c>
      <c r="Y3" s="9"/>
      <c r="Z3" s="5" t="s">
        <v>2</v>
      </c>
      <c r="AA3" s="5" t="s">
        <v>3</v>
      </c>
      <c r="AB3" s="5" t="s">
        <v>4</v>
      </c>
      <c r="AC3" s="11" t="s">
        <v>5</v>
      </c>
      <c r="AE3" s="1"/>
      <c r="AF3" s="8"/>
      <c r="AG3" s="10"/>
      <c r="AH3" s="16"/>
      <c r="AJ3" s="11"/>
      <c r="AK3" s="7"/>
      <c r="AL3" s="9"/>
      <c r="AM3" s="15"/>
      <c r="AN3" s="11"/>
      <c r="AO3" s="7"/>
      <c r="AP3" s="9"/>
      <c r="AQ3" s="9"/>
      <c r="AR3" s="11"/>
      <c r="AS3" s="7"/>
      <c r="AT3" s="9"/>
      <c r="AU3" s="9"/>
      <c r="AV3" s="5"/>
      <c r="AW3" s="5"/>
      <c r="AX3" s="5"/>
      <c r="AY3" s="11"/>
    </row>
    <row r="4" spans="1:51" ht="12.75">
      <c r="A4" s="1">
        <v>1.5</v>
      </c>
      <c r="B4" s="8">
        <v>4.456997533908756</v>
      </c>
      <c r="C4" s="10">
        <v>8.027589395807645</v>
      </c>
      <c r="D4" s="16">
        <f>SUM(E4:H4)</f>
        <v>87.51541307028359</v>
      </c>
      <c r="E4" s="6">
        <v>11.115906288532678</v>
      </c>
      <c r="F4" s="6">
        <v>6.479654747225647</v>
      </c>
      <c r="G4" s="6">
        <v>30.83230579531443</v>
      </c>
      <c r="H4" s="12">
        <v>39.087546239210845</v>
      </c>
      <c r="I4" s="8">
        <v>2.963495604251411</v>
      </c>
      <c r="J4" s="10">
        <v>3.833512662380266</v>
      </c>
      <c r="K4" s="16">
        <f>SUM(L4:O4)</f>
        <v>93.20299173336832</v>
      </c>
      <c r="L4" s="6">
        <v>3.8971263613698985</v>
      </c>
      <c r="M4" s="6">
        <v>5.773520535362813</v>
      </c>
      <c r="N4" s="6">
        <v>57.302191313475916</v>
      </c>
      <c r="O4" s="12">
        <v>26.23015352315969</v>
      </c>
      <c r="P4" s="8">
        <v>11.0887693143111</v>
      </c>
      <c r="Q4" s="10">
        <v>9.146211186256604</v>
      </c>
      <c r="R4" s="16">
        <f aca="true" t="shared" si="0" ref="R4:R9">SUM(S4:V4)</f>
        <v>79.7650194994323</v>
      </c>
      <c r="S4" s="6">
        <v>6.610060719751197</v>
      </c>
      <c r="T4" s="6">
        <v>10.73209260996199</v>
      </c>
      <c r="U4" s="6">
        <v>38.05598064866466</v>
      </c>
      <c r="V4" s="12">
        <v>24.366885521054453</v>
      </c>
      <c r="W4" s="8">
        <v>2.1233430689732646</v>
      </c>
      <c r="X4" s="10">
        <v>14.210065153898002</v>
      </c>
      <c r="Y4" s="16">
        <f>SUM(Z4:AC4)</f>
        <v>83.66659177712874</v>
      </c>
      <c r="Z4" s="6">
        <v>9.127162435407774</v>
      </c>
      <c r="AA4" s="6">
        <v>11.446865872837567</v>
      </c>
      <c r="AB4" s="6">
        <v>48.820489777578075</v>
      </c>
      <c r="AC4" s="12">
        <v>14.272073691305323</v>
      </c>
      <c r="AE4" s="1"/>
      <c r="AF4" s="8"/>
      <c r="AG4" s="10"/>
      <c r="AH4" s="16"/>
      <c r="AV4" s="6"/>
      <c r="AW4" s="6"/>
      <c r="AX4" s="6"/>
      <c r="AY4" s="12"/>
    </row>
    <row r="5" spans="1:51" ht="12.75">
      <c r="A5" s="1">
        <v>3</v>
      </c>
      <c r="B5" s="8">
        <v>5.107997232107553</v>
      </c>
      <c r="C5" s="10">
        <v>4.179270462633451</v>
      </c>
      <c r="D5" s="16">
        <f aca="true" t="shared" si="1" ref="D5:D13">SUM(E5:H5)</f>
        <v>90.71273230525901</v>
      </c>
      <c r="E5" s="6">
        <v>4.611506524317913</v>
      </c>
      <c r="F5" s="6">
        <v>3.711941478845394</v>
      </c>
      <c r="G5" s="6">
        <v>23.42328983788059</v>
      </c>
      <c r="H5" s="12">
        <v>58.96599446421511</v>
      </c>
      <c r="I5" s="8">
        <v>1.8399083769633506</v>
      </c>
      <c r="J5" s="10">
        <v>4.593337696335078</v>
      </c>
      <c r="K5" s="16">
        <f aca="true" t="shared" si="2" ref="K5:K16">SUM(L5:O5)</f>
        <v>93.56675392670158</v>
      </c>
      <c r="L5" s="6">
        <v>4.430628272251309</v>
      </c>
      <c r="M5" s="6">
        <v>6.263089005235602</v>
      </c>
      <c r="N5" s="6">
        <v>59.14267015706807</v>
      </c>
      <c r="O5" s="12">
        <v>23.730366492146597</v>
      </c>
      <c r="P5" s="8">
        <v>12.640745605804717</v>
      </c>
      <c r="Q5" s="10">
        <v>9.458459998748982</v>
      </c>
      <c r="R5" s="16">
        <f t="shared" si="0"/>
        <v>77.9007943954463</v>
      </c>
      <c r="S5" s="6">
        <v>5.70463501595046</v>
      </c>
      <c r="T5" s="6">
        <v>8.28798398698943</v>
      </c>
      <c r="U5" s="6">
        <v>43.37899543378996</v>
      </c>
      <c r="V5" s="12">
        <v>20.529179958716455</v>
      </c>
      <c r="W5" s="8">
        <v>7.8635902876001875</v>
      </c>
      <c r="X5" s="10">
        <v>3.3221711456859975</v>
      </c>
      <c r="Y5" s="16">
        <f aca="true" t="shared" si="3" ref="Y5:Y13">SUM(Z5:AC5)</f>
        <v>88.81423856671381</v>
      </c>
      <c r="Z5" s="6">
        <v>3.9368222536539363</v>
      </c>
      <c r="AA5" s="6">
        <v>7.2312588401697315</v>
      </c>
      <c r="AB5" s="6">
        <v>56.294200848656295</v>
      </c>
      <c r="AC5" s="12">
        <v>21.35195662423385</v>
      </c>
      <c r="AE5" s="1"/>
      <c r="AF5" s="8"/>
      <c r="AG5" s="10"/>
      <c r="AH5" s="16"/>
      <c r="AV5" s="6"/>
      <c r="AW5" s="6"/>
      <c r="AX5" s="6"/>
      <c r="AY5" s="12"/>
    </row>
    <row r="6" spans="1:51" ht="12.75">
      <c r="A6" s="1">
        <v>4.5</v>
      </c>
      <c r="B6" s="8">
        <v>3.575667562016116</v>
      </c>
      <c r="C6" s="10">
        <v>5.0196871543687775</v>
      </c>
      <c r="D6" s="16">
        <f t="shared" si="1"/>
        <v>91.40464528361511</v>
      </c>
      <c r="E6" s="6">
        <v>7.17332911992416</v>
      </c>
      <c r="F6" s="6">
        <v>9.914678464212356</v>
      </c>
      <c r="G6" s="6">
        <v>43.22167799020383</v>
      </c>
      <c r="H6" s="12">
        <v>31.094959709274768</v>
      </c>
      <c r="I6" s="8">
        <v>2.776555060666564</v>
      </c>
      <c r="J6" s="10">
        <v>1.6236906773153124</v>
      </c>
      <c r="K6" s="16">
        <f t="shared" si="2"/>
        <v>95.59975426201814</v>
      </c>
      <c r="L6" s="6">
        <v>5.544463216095838</v>
      </c>
      <c r="M6" s="6">
        <v>6.634925510674243</v>
      </c>
      <c r="N6" s="6">
        <v>57.640915373982494</v>
      </c>
      <c r="O6" s="12">
        <v>25.77945016126555</v>
      </c>
      <c r="P6" s="8">
        <v>13.518197014925374</v>
      </c>
      <c r="Q6" s="10">
        <v>15.001205970149254</v>
      </c>
      <c r="R6" s="16">
        <f t="shared" si="0"/>
        <v>71.48059701492538</v>
      </c>
      <c r="S6" s="6">
        <v>7.576119402985075</v>
      </c>
      <c r="T6" s="6">
        <v>11.63582089552239</v>
      </c>
      <c r="U6" s="6">
        <v>44.69850746268657</v>
      </c>
      <c r="V6" s="12">
        <v>7.570149253731342</v>
      </c>
      <c r="W6" s="8">
        <v>11.267141756548538</v>
      </c>
      <c r="X6" s="10">
        <v>5.181240369799691</v>
      </c>
      <c r="Y6" s="16">
        <f t="shared" si="3"/>
        <v>83.55161787365178</v>
      </c>
      <c r="Z6" s="6">
        <v>7.8389830508474585</v>
      </c>
      <c r="AA6" s="6">
        <v>10.368515665125834</v>
      </c>
      <c r="AB6" s="6">
        <v>50.321006676938886</v>
      </c>
      <c r="AC6" s="12">
        <v>15.0231124807396</v>
      </c>
      <c r="AE6" s="1"/>
      <c r="AF6" s="8"/>
      <c r="AG6" s="10"/>
      <c r="AH6" s="16"/>
      <c r="AV6" s="6"/>
      <c r="AW6" s="6"/>
      <c r="AX6" s="6"/>
      <c r="AY6" s="12"/>
    </row>
    <row r="7" spans="1:51" ht="12.75">
      <c r="A7" s="1">
        <v>6</v>
      </c>
      <c r="B7" s="8">
        <v>3.5220605430687275</v>
      </c>
      <c r="C7" s="10">
        <v>4.883811874756398</v>
      </c>
      <c r="D7" s="16">
        <f t="shared" si="1"/>
        <v>91.59412758217488</v>
      </c>
      <c r="E7" s="6">
        <v>4.800571651292711</v>
      </c>
      <c r="F7" s="6">
        <v>6.7493828764453685</v>
      </c>
      <c r="G7" s="6">
        <v>43.34156164739509</v>
      </c>
      <c r="H7" s="12">
        <v>36.70261140704171</v>
      </c>
      <c r="I7" s="8">
        <v>2.981044811885933</v>
      </c>
      <c r="J7" s="10">
        <v>3.3213755092259762</v>
      </c>
      <c r="K7" s="16">
        <f t="shared" si="2"/>
        <v>93.69757967888809</v>
      </c>
      <c r="L7" s="6">
        <v>5.871075964533908</v>
      </c>
      <c r="M7" s="6">
        <v>9.393721543254255</v>
      </c>
      <c r="N7" s="6">
        <v>57.336847991053595</v>
      </c>
      <c r="O7" s="12">
        <v>21.09593418004633</v>
      </c>
      <c r="P7" s="8">
        <v>0.29666149068322983</v>
      </c>
      <c r="Q7" s="10">
        <v>29.369487577639752</v>
      </c>
      <c r="R7" s="16">
        <f t="shared" si="0"/>
        <v>70.33385093167703</v>
      </c>
      <c r="S7" s="6">
        <v>14.06832298136646</v>
      </c>
      <c r="T7" s="6">
        <v>19.580745341614907</v>
      </c>
      <c r="U7" s="6">
        <v>35.194099378881994</v>
      </c>
      <c r="V7" s="12">
        <v>1.4906832298136647</v>
      </c>
      <c r="W7" s="8">
        <v>14.578219467956465</v>
      </c>
      <c r="X7" s="10">
        <v>9.922989721886335</v>
      </c>
      <c r="Y7" s="16">
        <f t="shared" si="3"/>
        <v>75.49879081015719</v>
      </c>
      <c r="Z7" s="6">
        <v>10.73911729141475</v>
      </c>
      <c r="AA7" s="6">
        <v>14.653869407496975</v>
      </c>
      <c r="AB7" s="6">
        <v>31.937726723095523</v>
      </c>
      <c r="AC7" s="12">
        <v>18.168077388149936</v>
      </c>
      <c r="AE7" s="1"/>
      <c r="AF7" s="8"/>
      <c r="AG7" s="10"/>
      <c r="AH7" s="16"/>
      <c r="AV7" s="6"/>
      <c r="AW7" s="6"/>
      <c r="AX7" s="6"/>
      <c r="AY7" s="12"/>
    </row>
    <row r="8" spans="1:51" ht="12.75">
      <c r="A8" s="1">
        <v>7.5</v>
      </c>
      <c r="B8" s="8">
        <v>7.878461224767215</v>
      </c>
      <c r="C8" s="10">
        <v>9.174485149187795</v>
      </c>
      <c r="D8" s="16">
        <f t="shared" si="1"/>
        <v>82.947053626045</v>
      </c>
      <c r="E8" s="6">
        <v>8.387140623938015</v>
      </c>
      <c r="F8" s="6">
        <v>11.085434649629581</v>
      </c>
      <c r="G8" s="6">
        <v>48.446951675389116</v>
      </c>
      <c r="H8" s="12">
        <v>15.027526677088291</v>
      </c>
      <c r="I8" s="8">
        <v>2.300378894190289</v>
      </c>
      <c r="J8" s="10">
        <v>3.5233651417344936</v>
      </c>
      <c r="K8" s="16">
        <f t="shared" si="2"/>
        <v>94.17625596407521</v>
      </c>
      <c r="L8" s="6">
        <v>6.5253999438675265</v>
      </c>
      <c r="M8" s="6">
        <v>18.986808868930677</v>
      </c>
      <c r="N8" s="6">
        <v>67.96940780241368</v>
      </c>
      <c r="O8" s="12">
        <v>0.6946393488633162</v>
      </c>
      <c r="P8" s="8">
        <v>9.398521143974579</v>
      </c>
      <c r="Q8" s="10">
        <v>18.082534832559272</v>
      </c>
      <c r="R8" s="16">
        <f t="shared" si="0"/>
        <v>72.51894402346613</v>
      </c>
      <c r="S8" s="6">
        <v>11.99584453678807</v>
      </c>
      <c r="T8" s="6">
        <v>11.470300659985334</v>
      </c>
      <c r="U8" s="6">
        <v>14.287460278660472</v>
      </c>
      <c r="V8" s="12">
        <v>34.76533854803227</v>
      </c>
      <c r="W8" s="8">
        <v>7.402916830902641</v>
      </c>
      <c r="X8" s="10">
        <v>5.722822230981476</v>
      </c>
      <c r="Y8" s="16">
        <f t="shared" si="3"/>
        <v>86.8742609381159</v>
      </c>
      <c r="Z8" s="6">
        <v>6.042006869756181</v>
      </c>
      <c r="AA8" s="6">
        <v>18.492032209020785</v>
      </c>
      <c r="AB8" s="6">
        <v>47.65471028774143</v>
      </c>
      <c r="AC8" s="12">
        <v>14.685511571597502</v>
      </c>
      <c r="AE8" s="1"/>
      <c r="AF8" s="8"/>
      <c r="AG8" s="10"/>
      <c r="AH8" s="16"/>
      <c r="AV8" s="6"/>
      <c r="AW8" s="6"/>
      <c r="AX8" s="6"/>
      <c r="AY8" s="12"/>
    </row>
    <row r="9" spans="1:51" ht="12.75">
      <c r="A9" s="1">
        <v>9</v>
      </c>
      <c r="B9" s="8">
        <v>5.530188340807174</v>
      </c>
      <c r="C9" s="10">
        <v>12.42496860986547</v>
      </c>
      <c r="D9" s="16">
        <f t="shared" si="1"/>
        <v>82.04484304932735</v>
      </c>
      <c r="E9" s="6">
        <v>8.813153961136024</v>
      </c>
      <c r="F9" s="6">
        <v>11.724962630792227</v>
      </c>
      <c r="G9" s="6">
        <v>27.234678624813156</v>
      </c>
      <c r="H9" s="12">
        <v>34.27204783258595</v>
      </c>
      <c r="I9" s="8">
        <v>3.4844610389610384</v>
      </c>
      <c r="J9" s="10">
        <v>7.171383116883116</v>
      </c>
      <c r="K9" s="16">
        <f t="shared" si="2"/>
        <v>89.34415584415584</v>
      </c>
      <c r="L9" s="6">
        <v>10.162337662337661</v>
      </c>
      <c r="M9" s="6">
        <v>37.99350649350649</v>
      </c>
      <c r="N9" s="6">
        <v>40.56493506493506</v>
      </c>
      <c r="O9" s="12">
        <v>0.6233766233766228</v>
      </c>
      <c r="P9" s="8">
        <v>11.388888888888886</v>
      </c>
      <c r="Q9" s="10">
        <v>19.475308641975303</v>
      </c>
      <c r="R9" s="16">
        <f t="shared" si="0"/>
        <v>69.1358024691358</v>
      </c>
      <c r="S9" s="6">
        <v>8.40793400035106</v>
      </c>
      <c r="T9" s="6">
        <v>6.003159557661927</v>
      </c>
      <c r="U9" s="6">
        <v>11.702065414545666</v>
      </c>
      <c r="V9" s="12">
        <v>43.02264349657714</v>
      </c>
      <c r="W9" s="8">
        <v>4.5829367225527315</v>
      </c>
      <c r="X9" s="10">
        <v>5.976825310978908</v>
      </c>
      <c r="Y9" s="16">
        <f t="shared" si="3"/>
        <v>89.44023796646836</v>
      </c>
      <c r="Z9" s="6">
        <v>5.915359653866956</v>
      </c>
      <c r="AA9" s="6">
        <v>14.217144402379667</v>
      </c>
      <c r="AB9" s="6">
        <v>59.876960519199564</v>
      </c>
      <c r="AC9" s="12">
        <v>9.430773391022175</v>
      </c>
      <c r="AE9" s="1"/>
      <c r="AF9" s="8"/>
      <c r="AG9" s="10"/>
      <c r="AH9" s="16"/>
      <c r="AV9" s="6"/>
      <c r="AW9" s="6"/>
      <c r="AX9" s="6"/>
      <c r="AY9" s="12"/>
    </row>
    <row r="10" spans="1:51" ht="12.75">
      <c r="A10" s="1">
        <v>10.5</v>
      </c>
      <c r="B10" s="8">
        <v>4.361665377674658</v>
      </c>
      <c r="C10" s="10">
        <v>11.974160006874623</v>
      </c>
      <c r="D10" s="16">
        <f t="shared" si="1"/>
        <v>83.6641746154507</v>
      </c>
      <c r="E10" s="6">
        <v>4.657557789808371</v>
      </c>
      <c r="F10" s="6">
        <v>10.02835782418149</v>
      </c>
      <c r="G10" s="6">
        <v>17.014694508894042</v>
      </c>
      <c r="H10" s="12">
        <v>51.9635644925668</v>
      </c>
      <c r="I10" s="8">
        <v>4.302623470375913</v>
      </c>
      <c r="J10" s="10">
        <v>7.4853860375033</v>
      </c>
      <c r="K10" s="16">
        <f t="shared" si="2"/>
        <v>88.21199049212078</v>
      </c>
      <c r="L10" s="6">
        <v>10.159345012765208</v>
      </c>
      <c r="M10" s="6">
        <v>62.46148428558852</v>
      </c>
      <c r="N10" s="6">
        <v>15.45910731578484</v>
      </c>
      <c r="O10" s="12">
        <v>0.13205387798221707</v>
      </c>
      <c r="W10" s="8">
        <v>4.257937219730943</v>
      </c>
      <c r="X10" s="10">
        <v>8.567174887892378</v>
      </c>
      <c r="Y10" s="16">
        <f t="shared" si="3"/>
        <v>87.17488789237669</v>
      </c>
      <c r="Z10" s="6">
        <v>11.449925261584456</v>
      </c>
      <c r="AA10" s="6">
        <v>22.690582959641258</v>
      </c>
      <c r="AB10" s="6">
        <v>51.81863477827604</v>
      </c>
      <c r="AC10" s="12">
        <v>1.2157448928749384</v>
      </c>
      <c r="AE10" s="1"/>
      <c r="AF10" s="8"/>
      <c r="AG10" s="10"/>
      <c r="AH10" s="16"/>
      <c r="AN10" s="12"/>
      <c r="AV10" s="6"/>
      <c r="AW10" s="6"/>
      <c r="AX10" s="6"/>
      <c r="AY10" s="12"/>
    </row>
    <row r="11" spans="1:51" ht="12.75">
      <c r="A11" s="1">
        <v>12</v>
      </c>
      <c r="B11" s="8">
        <v>5.65029883822443</v>
      </c>
      <c r="C11" s="10">
        <v>11.897213081727214</v>
      </c>
      <c r="D11" s="16">
        <f t="shared" si="1"/>
        <v>82.45248808004834</v>
      </c>
      <c r="E11" s="6">
        <v>5.627560271304814</v>
      </c>
      <c r="F11" s="6">
        <v>10.341817205023165</v>
      </c>
      <c r="G11" s="6">
        <v>15.94251561345779</v>
      </c>
      <c r="H11" s="12">
        <v>50.54059499026257</v>
      </c>
      <c r="I11" s="8">
        <v>3.22715213860314</v>
      </c>
      <c r="J11" s="10">
        <v>6.985354629128315</v>
      </c>
      <c r="K11" s="16">
        <f t="shared" si="2"/>
        <v>89.78749323226855</v>
      </c>
      <c r="L11" s="6">
        <v>4.690037899296157</v>
      </c>
      <c r="M11" s="6">
        <v>11.816459122902003</v>
      </c>
      <c r="N11" s="6">
        <v>73.13887384948565</v>
      </c>
      <c r="O11" s="12">
        <v>0.14212236058473135</v>
      </c>
      <c r="W11" s="8">
        <v>4.211653272101033</v>
      </c>
      <c r="X11" s="10">
        <v>6.98955223880597</v>
      </c>
      <c r="Y11" s="16">
        <f t="shared" si="3"/>
        <v>88.798794489093</v>
      </c>
      <c r="Z11" s="6">
        <v>3.9896670493685407</v>
      </c>
      <c r="AA11" s="6">
        <v>4.4489092996555675</v>
      </c>
      <c r="AB11" s="6">
        <v>31.171067738231912</v>
      </c>
      <c r="AC11" s="12">
        <v>49.189150401836976</v>
      </c>
      <c r="AE11" s="1"/>
      <c r="AF11" s="8"/>
      <c r="AG11" s="10"/>
      <c r="AH11" s="16"/>
      <c r="AN11" s="12"/>
      <c r="AV11" s="6"/>
      <c r="AW11" s="6"/>
      <c r="AX11" s="6"/>
      <c r="AY11" s="12"/>
    </row>
    <row r="12" spans="1:51" ht="12.75">
      <c r="A12" s="1">
        <v>13.5</v>
      </c>
      <c r="B12" s="8">
        <v>2.2579352944774023</v>
      </c>
      <c r="C12" s="10">
        <v>11.594428475322612</v>
      </c>
      <c r="D12" s="16">
        <f t="shared" si="1"/>
        <v>86.14763623020002</v>
      </c>
      <c r="E12" s="6">
        <v>4.1893462173567375</v>
      </c>
      <c r="F12" s="6">
        <v>7.559170692923982</v>
      </c>
      <c r="G12" s="6">
        <v>9.442847532261025</v>
      </c>
      <c r="H12" s="12">
        <v>64.95627178765827</v>
      </c>
      <c r="I12" s="8">
        <v>4.206150039763188</v>
      </c>
      <c r="J12" s="10">
        <v>7.192630555801007</v>
      </c>
      <c r="K12" s="16">
        <f t="shared" si="2"/>
        <v>88.60121940443581</v>
      </c>
      <c r="L12" s="6">
        <v>3.914464964213129</v>
      </c>
      <c r="M12" s="6">
        <v>6.211893611381106</v>
      </c>
      <c r="N12" s="6">
        <v>78.25395422815234</v>
      </c>
      <c r="O12" s="12">
        <v>0.22090660068922857</v>
      </c>
      <c r="W12" s="8">
        <v>4.5909062558473135</v>
      </c>
      <c r="X12" s="10">
        <v>7.490425996382459</v>
      </c>
      <c r="Y12" s="16">
        <f t="shared" si="3"/>
        <v>87.91866774777023</v>
      </c>
      <c r="Z12" s="6">
        <v>9.10621842449947</v>
      </c>
      <c r="AA12" s="6">
        <v>8.825547308675855</v>
      </c>
      <c r="AB12" s="6">
        <v>12.006486621343477</v>
      </c>
      <c r="AC12" s="12">
        <v>57.98041539325142</v>
      </c>
      <c r="AE12" s="1"/>
      <c r="AF12" s="8"/>
      <c r="AG12" s="10"/>
      <c r="AH12" s="16"/>
      <c r="AN12" s="12"/>
      <c r="AV12" s="6"/>
      <c r="AW12" s="6"/>
      <c r="AX12" s="6"/>
      <c r="AY12" s="12"/>
    </row>
    <row r="13" spans="1:51" ht="12.75">
      <c r="A13" s="1">
        <v>15</v>
      </c>
      <c r="B13" s="8">
        <v>3.9829991792707244</v>
      </c>
      <c r="C13" s="10">
        <v>8.386563489271897</v>
      </c>
      <c r="D13" s="16">
        <f t="shared" si="1"/>
        <v>87.63043733145739</v>
      </c>
      <c r="E13" s="6">
        <v>2.679094852854966</v>
      </c>
      <c r="F13" s="6">
        <v>5.0123109391487874</v>
      </c>
      <c r="G13" s="6">
        <v>9.620119591980302</v>
      </c>
      <c r="H13" s="12">
        <v>70.31891194747332</v>
      </c>
      <c r="I13" s="8">
        <v>4.858856360572873</v>
      </c>
      <c r="J13" s="10">
        <v>10.00003159224937</v>
      </c>
      <c r="K13" s="16">
        <f t="shared" si="2"/>
        <v>85.14111204717777</v>
      </c>
      <c r="L13" s="6">
        <v>2.832771693344566</v>
      </c>
      <c r="M13" s="6">
        <v>2.2219882055602374</v>
      </c>
      <c r="N13" s="6">
        <v>2.2219882055602374</v>
      </c>
      <c r="O13" s="12">
        <v>77.86436394271273</v>
      </c>
      <c r="W13" s="8">
        <v>5.9758529869507955</v>
      </c>
      <c r="X13" s="10">
        <v>11.915922423081529</v>
      </c>
      <c r="Y13" s="16">
        <f t="shared" si="3"/>
        <v>82.10822458996768</v>
      </c>
      <c r="Z13" s="6">
        <v>6.752065126301926</v>
      </c>
      <c r="AA13" s="6">
        <v>8.84712079492398</v>
      </c>
      <c r="AB13" s="6">
        <v>23.476595235244822</v>
      </c>
      <c r="AC13" s="12">
        <v>43.03244343349695</v>
      </c>
      <c r="AE13" s="12"/>
      <c r="AF13" s="8"/>
      <c r="AG13" s="10"/>
      <c r="AH13" s="16"/>
      <c r="AN13" s="12"/>
      <c r="AV13" s="6"/>
      <c r="AW13" s="6"/>
      <c r="AX13" s="6"/>
      <c r="AY13" s="12"/>
    </row>
    <row r="14" spans="1:40" ht="12.75">
      <c r="A14" s="1">
        <v>16.5</v>
      </c>
      <c r="D14" s="5"/>
      <c r="I14" s="8">
        <v>7.310883459769427</v>
      </c>
      <c r="J14" s="10">
        <v>11.67842422794337</v>
      </c>
      <c r="K14" s="16">
        <f t="shared" si="2"/>
        <v>81.0106923122872</v>
      </c>
      <c r="L14" s="6">
        <v>4.145511020847023</v>
      </c>
      <c r="M14" s="6">
        <v>4.187324532584672</v>
      </c>
      <c r="N14" s="6">
        <v>7.944567230153515</v>
      </c>
      <c r="O14" s="12">
        <v>64.733289528702</v>
      </c>
      <c r="AE14" s="12"/>
      <c r="AF14" s="8"/>
      <c r="AG14" s="10"/>
      <c r="AH14" s="16"/>
      <c r="AI14" s="5"/>
      <c r="AN14" s="12"/>
    </row>
    <row r="15" spans="1:40" ht="12.75">
      <c r="A15" s="1">
        <v>18</v>
      </c>
      <c r="D15" s="5"/>
      <c r="I15" s="8">
        <v>5.22723158728363</v>
      </c>
      <c r="J15" s="10">
        <v>11.799581400610933</v>
      </c>
      <c r="K15" s="16">
        <f t="shared" si="2"/>
        <v>82.97318701210544</v>
      </c>
      <c r="L15" s="6">
        <v>4.282158615227967</v>
      </c>
      <c r="M15" s="6">
        <v>11.172078289399256</v>
      </c>
      <c r="N15" s="6">
        <v>15.04695101255798</v>
      </c>
      <c r="O15" s="12">
        <v>52.47199909492024</v>
      </c>
      <c r="AE15" s="12"/>
      <c r="AF15" s="8"/>
      <c r="AG15" s="10"/>
      <c r="AH15" s="16"/>
      <c r="AI15" s="5"/>
      <c r="AN15" s="12"/>
    </row>
    <row r="16" spans="1:40" ht="12.75">
      <c r="A16" s="1">
        <v>19.5</v>
      </c>
      <c r="D16" s="5"/>
      <c r="I16" s="8">
        <v>4.121154559620093</v>
      </c>
      <c r="J16" s="10">
        <v>12.232633375380276</v>
      </c>
      <c r="K16" s="16">
        <f t="shared" si="2"/>
        <v>83.64621206499962</v>
      </c>
      <c r="L16" s="6">
        <v>5.104993692958374</v>
      </c>
      <c r="M16" s="6">
        <v>12.04273948208058</v>
      </c>
      <c r="N16" s="6">
        <v>15.923425094605623</v>
      </c>
      <c r="O16" s="12">
        <v>50.57505379535504</v>
      </c>
      <c r="AE16" s="12"/>
      <c r="AF16" s="8"/>
      <c r="AG16" s="10"/>
      <c r="AH16" s="16"/>
      <c r="AI16" s="5"/>
      <c r="AN16" s="12"/>
    </row>
    <row r="17" spans="2:41" ht="12.75">
      <c r="B17" s="1" t="s">
        <v>9</v>
      </c>
      <c r="D17" s="5"/>
      <c r="I17" s="1" t="s">
        <v>10</v>
      </c>
      <c r="P17" s="1" t="s">
        <v>11</v>
      </c>
      <c r="AE17" s="12"/>
      <c r="AF17" s="8"/>
      <c r="AG17" s="10"/>
      <c r="AH17" s="16"/>
      <c r="AI17" s="5"/>
      <c r="AO17" s="1"/>
    </row>
    <row r="18" spans="2:44" ht="12.75">
      <c r="B18" s="7" t="s">
        <v>1</v>
      </c>
      <c r="C18" s="9" t="s">
        <v>0</v>
      </c>
      <c r="D18" s="5"/>
      <c r="E18" s="5" t="s">
        <v>2</v>
      </c>
      <c r="F18" s="5" t="s">
        <v>3</v>
      </c>
      <c r="G18" s="5" t="s">
        <v>4</v>
      </c>
      <c r="H18" s="11" t="s">
        <v>5</v>
      </c>
      <c r="I18" s="7" t="s">
        <v>1</v>
      </c>
      <c r="J18" s="9" t="s">
        <v>0</v>
      </c>
      <c r="K18" s="9"/>
      <c r="L18" s="5" t="s">
        <v>2</v>
      </c>
      <c r="M18" s="5" t="s">
        <v>3</v>
      </c>
      <c r="N18" s="5" t="s">
        <v>4</v>
      </c>
      <c r="O18" s="11" t="s">
        <v>5</v>
      </c>
      <c r="P18" s="7" t="s">
        <v>1</v>
      </c>
      <c r="Q18" s="9" t="s">
        <v>0</v>
      </c>
      <c r="R18" s="9"/>
      <c r="S18" s="5" t="s">
        <v>2</v>
      </c>
      <c r="T18" s="5" t="s">
        <v>3</v>
      </c>
      <c r="U18" s="5" t="s">
        <v>4</v>
      </c>
      <c r="V18" s="11" t="s">
        <v>5</v>
      </c>
      <c r="AE18" s="12"/>
      <c r="AF18" s="8"/>
      <c r="AG18" s="10"/>
      <c r="AH18" s="16"/>
      <c r="AI18" s="5"/>
      <c r="AN18" s="11"/>
      <c r="AO18" s="7"/>
      <c r="AP18" s="9"/>
      <c r="AQ18" s="9"/>
      <c r="AR18" s="11"/>
    </row>
    <row r="19" spans="1:44" ht="12.75">
      <c r="A19" s="1">
        <v>1.5</v>
      </c>
      <c r="B19" s="8">
        <v>28.110402249134953</v>
      </c>
      <c r="C19" s="10">
        <v>30.821258650519027</v>
      </c>
      <c r="D19" s="16">
        <f>SUM(E19:H19)</f>
        <v>41.06833910034602</v>
      </c>
      <c r="E19" s="2">
        <v>4.6604671280276815</v>
      </c>
      <c r="F19" s="2">
        <v>7.0177335640138425</v>
      </c>
      <c r="G19" s="2">
        <v>9.429065743944637</v>
      </c>
      <c r="H19" s="2">
        <v>19.961072664359865</v>
      </c>
      <c r="I19" s="8">
        <v>37.45814771395075</v>
      </c>
      <c r="J19" s="10">
        <v>30.77162954279015</v>
      </c>
      <c r="K19" s="16">
        <f aca="true" t="shared" si="4" ref="K19:K32">SUM(L19:O19)</f>
        <v>31.770222743259087</v>
      </c>
      <c r="L19" s="14">
        <v>4.1785295595377665</v>
      </c>
      <c r="M19" s="14">
        <v>6.925138167811086</v>
      </c>
      <c r="N19" s="14">
        <v>7.729023614134986</v>
      </c>
      <c r="O19" s="13">
        <v>12.93753140177525</v>
      </c>
      <c r="P19" s="8">
        <v>47.68087912087912</v>
      </c>
      <c r="Q19" s="10">
        <v>31.000439560439563</v>
      </c>
      <c r="R19" s="16">
        <f>SUM(S19:V19)</f>
        <v>21.31868131868132</v>
      </c>
      <c r="S19" s="6">
        <v>3.5841081994928152</v>
      </c>
      <c r="T19" s="6">
        <v>9.095519864750635</v>
      </c>
      <c r="U19" s="6">
        <v>7.396449704142012</v>
      </c>
      <c r="V19" s="12">
        <v>1.242603550295857</v>
      </c>
      <c r="AE19" s="12"/>
      <c r="AF19" s="8"/>
      <c r="AG19" s="10"/>
      <c r="AH19" s="16"/>
      <c r="AR19" s="12"/>
    </row>
    <row r="20" spans="1:44" ht="12.75">
      <c r="A20" s="1">
        <v>3</v>
      </c>
      <c r="B20" s="8">
        <v>18.32198960336111</v>
      </c>
      <c r="C20" s="10">
        <v>27.829117709891058</v>
      </c>
      <c r="D20" s="16">
        <f aca="true" t="shared" si="5" ref="D20:D26">SUM(E20:H20)</f>
        <v>53.848892686747845</v>
      </c>
      <c r="E20" s="2">
        <v>6.537064729758598</v>
      </c>
      <c r="F20" s="2">
        <v>9.940895819981488</v>
      </c>
      <c r="G20" s="2">
        <v>13.209428184860789</v>
      </c>
      <c r="H20" s="2">
        <v>24.161503952146976</v>
      </c>
      <c r="I20" s="8">
        <v>22.898987492555094</v>
      </c>
      <c r="J20" s="10">
        <v>32.014651578320425</v>
      </c>
      <c r="K20" s="16">
        <f t="shared" si="4"/>
        <v>45.086360929124474</v>
      </c>
      <c r="L20" s="14">
        <v>5.836807623585466</v>
      </c>
      <c r="M20" s="14">
        <v>8.318443517967044</v>
      </c>
      <c r="N20" s="14">
        <v>6.680563827675201</v>
      </c>
      <c r="O20" s="13">
        <v>24.250545959896762</v>
      </c>
      <c r="P20" s="8">
        <v>35.65596184419714</v>
      </c>
      <c r="Q20" s="10">
        <v>32.91319554848967</v>
      </c>
      <c r="R20" s="16">
        <f aca="true" t="shared" si="6" ref="R20:R34">SUM(S20:V20)</f>
        <v>31.430842607313195</v>
      </c>
      <c r="S20" s="6">
        <v>3.4896661367249595</v>
      </c>
      <c r="T20" s="6">
        <v>7.710651828298889</v>
      </c>
      <c r="U20" s="6">
        <v>18.362480127186007</v>
      </c>
      <c r="V20" s="12">
        <v>1.8680445151033402</v>
      </c>
      <c r="AE20" s="12"/>
      <c r="AF20" s="8"/>
      <c r="AG20" s="10"/>
      <c r="AH20" s="16"/>
      <c r="AR20" s="12"/>
    </row>
    <row r="21" spans="1:44" ht="12.75">
      <c r="A21" s="1">
        <v>4.5</v>
      </c>
      <c r="B21" s="8">
        <v>8.01601179506082</v>
      </c>
      <c r="C21" s="10">
        <v>20.0120014743826</v>
      </c>
      <c r="D21" s="16">
        <f t="shared" si="5"/>
        <v>71.97198673055658</v>
      </c>
      <c r="E21" s="2">
        <v>7.644673792849245</v>
      </c>
      <c r="F21" s="2">
        <v>12.008846295613711</v>
      </c>
      <c r="G21" s="2">
        <v>36.02653888684114</v>
      </c>
      <c r="H21" s="2">
        <v>16.291927755252487</v>
      </c>
      <c r="I21" s="8">
        <v>4.891811594202897</v>
      </c>
      <c r="J21" s="10">
        <v>21.267608695652168</v>
      </c>
      <c r="K21" s="16">
        <f t="shared" si="4"/>
        <v>73.84057971014494</v>
      </c>
      <c r="L21" s="14">
        <v>2.9528985507246372</v>
      </c>
      <c r="M21" s="14">
        <v>12.853260869565217</v>
      </c>
      <c r="N21" s="14">
        <v>32.27355072463769</v>
      </c>
      <c r="O21" s="13">
        <v>25.76086956521739</v>
      </c>
      <c r="P21" s="8">
        <v>29.880521840250015</v>
      </c>
      <c r="Q21" s="10">
        <v>30.000283450832182</v>
      </c>
      <c r="R21" s="16">
        <f t="shared" si="6"/>
        <v>40.1191947089178</v>
      </c>
      <c r="S21" s="6">
        <v>5.792572134602806</v>
      </c>
      <c r="T21" s="6">
        <v>12.064830292899192</v>
      </c>
      <c r="U21" s="6">
        <v>18.991205756232283</v>
      </c>
      <c r="V21" s="12">
        <v>3.270586525183515</v>
      </c>
      <c r="AE21" s="12"/>
      <c r="AF21" s="8"/>
      <c r="AG21" s="10"/>
      <c r="AH21" s="16"/>
      <c r="AR21" s="12"/>
    </row>
    <row r="22" spans="1:44" ht="12.75">
      <c r="A22" s="1">
        <v>6</v>
      </c>
      <c r="B22" s="8">
        <v>6.864497041420121</v>
      </c>
      <c r="C22" s="10">
        <v>18.006869050681765</v>
      </c>
      <c r="D22" s="16">
        <f t="shared" si="5"/>
        <v>75.12863390789812</v>
      </c>
      <c r="E22" s="2">
        <v>10.155647028556727</v>
      </c>
      <c r="F22" s="2">
        <v>21.134551067661437</v>
      </c>
      <c r="G22" s="2">
        <v>23.4178029328531</v>
      </c>
      <c r="H22" s="2">
        <v>20.42063287882686</v>
      </c>
      <c r="I22" s="8">
        <v>2.964830374128092</v>
      </c>
      <c r="J22" s="10">
        <v>21.139481610653142</v>
      </c>
      <c r="K22" s="16">
        <f t="shared" si="4"/>
        <v>75.89568801521878</v>
      </c>
      <c r="L22" s="14">
        <v>7.09416613823716</v>
      </c>
      <c r="M22" s="14">
        <v>16.843690551680407</v>
      </c>
      <c r="N22" s="14">
        <v>24.38173747622067</v>
      </c>
      <c r="O22" s="13">
        <v>27.576093849080536</v>
      </c>
      <c r="P22" s="8">
        <v>25.15867492518617</v>
      </c>
      <c r="Q22" s="10">
        <v>34.03820725172246</v>
      </c>
      <c r="R22" s="16">
        <f t="shared" si="6"/>
        <v>40.80311782309138</v>
      </c>
      <c r="S22" s="6">
        <v>7.898949126591968</v>
      </c>
      <c r="T22" s="6">
        <v>12.819263692671726</v>
      </c>
      <c r="U22" s="6">
        <v>17.363769225415822</v>
      </c>
      <c r="V22" s="12">
        <v>2.721135778411858</v>
      </c>
      <c r="AE22" s="12"/>
      <c r="AF22" s="8"/>
      <c r="AG22" s="10"/>
      <c r="AH22" s="16"/>
      <c r="AR22" s="12"/>
    </row>
    <row r="23" spans="1:44" ht="12.75">
      <c r="A23" s="1">
        <v>7.5</v>
      </c>
      <c r="B23" s="8">
        <v>2.285351665785299</v>
      </c>
      <c r="C23" s="10">
        <v>13.156213643574826</v>
      </c>
      <c r="D23" s="16">
        <f t="shared" si="5"/>
        <v>84.55843469063987</v>
      </c>
      <c r="E23" s="2">
        <v>6.597038603913273</v>
      </c>
      <c r="F23" s="2">
        <v>7.846377578001057</v>
      </c>
      <c r="G23" s="2">
        <v>39.05341089370704</v>
      </c>
      <c r="H23" s="2">
        <v>31.06160761501851</v>
      </c>
      <c r="I23" s="8">
        <v>0.7845350052246604</v>
      </c>
      <c r="J23" s="10">
        <v>12.291048415186346</v>
      </c>
      <c r="K23" s="16">
        <f t="shared" si="4"/>
        <v>86.92441657958899</v>
      </c>
      <c r="L23" s="14">
        <v>5.809822361546499</v>
      </c>
      <c r="M23" s="14">
        <v>17.652385928248</v>
      </c>
      <c r="N23" s="14">
        <v>36.084987809125735</v>
      </c>
      <c r="O23" s="13">
        <v>27.377220480668758</v>
      </c>
      <c r="P23" s="8">
        <v>27.376835372636258</v>
      </c>
      <c r="Q23" s="10">
        <v>32.397914349276974</v>
      </c>
      <c r="R23" s="16">
        <f t="shared" si="6"/>
        <v>40.22525027808676</v>
      </c>
      <c r="S23" s="6">
        <v>6.117908787541712</v>
      </c>
      <c r="T23" s="6">
        <v>10.720244716351502</v>
      </c>
      <c r="U23" s="6">
        <v>17.123192436040046</v>
      </c>
      <c r="V23" s="12">
        <v>6.263904338153504</v>
      </c>
      <c r="AE23" s="12"/>
      <c r="AF23" s="8"/>
      <c r="AG23" s="10"/>
      <c r="AH23" s="16"/>
      <c r="AR23" s="12"/>
    </row>
    <row r="24" spans="1:44" ht="12.75">
      <c r="A24" s="1">
        <v>9</v>
      </c>
      <c r="B24" s="8">
        <v>2.5994525859611106</v>
      </c>
      <c r="C24" s="10">
        <v>10.869213662542052</v>
      </c>
      <c r="D24" s="16">
        <f t="shared" si="5"/>
        <v>86.53133375149685</v>
      </c>
      <c r="E24" s="2">
        <v>6.1755146262188525</v>
      </c>
      <c r="F24" s="2">
        <v>10.395164509323147</v>
      </c>
      <c r="G24" s="2">
        <v>21.32063636882021</v>
      </c>
      <c r="H24" s="2">
        <v>48.64001824713463</v>
      </c>
      <c r="I24" s="8">
        <v>1.0923664833628484</v>
      </c>
      <c r="J24" s="10">
        <v>12.562214558672755</v>
      </c>
      <c r="K24" s="16">
        <f t="shared" si="4"/>
        <v>86.3454189579644</v>
      </c>
      <c r="L24" s="14">
        <v>10.960946966166466</v>
      </c>
      <c r="M24" s="14">
        <v>16.068599123869888</v>
      </c>
      <c r="N24" s="14">
        <v>27.961599403485877</v>
      </c>
      <c r="O24" s="13">
        <v>31.354273464442166</v>
      </c>
      <c r="P24" s="8">
        <v>15.844203004229257</v>
      </c>
      <c r="Q24" s="10">
        <v>29.554659472072345</v>
      </c>
      <c r="R24" s="16">
        <f t="shared" si="6"/>
        <v>54.60113752369841</v>
      </c>
      <c r="S24" s="6">
        <v>8.998104127169317</v>
      </c>
      <c r="T24" s="6">
        <v>12.483593408196004</v>
      </c>
      <c r="U24" s="6">
        <v>26.97972874434884</v>
      </c>
      <c r="V24" s="12">
        <v>6.139711243984249</v>
      </c>
      <c r="AE24" s="12"/>
      <c r="AF24" s="8"/>
      <c r="AG24" s="10"/>
      <c r="AH24" s="16"/>
      <c r="AR24" s="12"/>
    </row>
    <row r="25" spans="1:44" ht="12.75">
      <c r="A25" s="1">
        <v>10.5</v>
      </c>
      <c r="B25" s="8">
        <v>2.087091222030981</v>
      </c>
      <c r="C25" s="10">
        <v>11.82685025817556</v>
      </c>
      <c r="D25" s="16">
        <f t="shared" si="5"/>
        <v>86.08605851979345</v>
      </c>
      <c r="E25" s="2">
        <v>6.086058519793461</v>
      </c>
      <c r="F25" s="2">
        <v>11.318416523235799</v>
      </c>
      <c r="G25" s="2">
        <v>20.963855421686745</v>
      </c>
      <c r="H25" s="2">
        <v>47.71772805507745</v>
      </c>
      <c r="I25" s="8">
        <v>0.6354602126879355</v>
      </c>
      <c r="J25" s="10">
        <v>15.658391394695025</v>
      </c>
      <c r="K25" s="16">
        <f t="shared" si="4"/>
        <v>83.70614839261702</v>
      </c>
      <c r="L25" s="14">
        <v>7.444077741107441</v>
      </c>
      <c r="M25" s="14">
        <v>11.734506784011733</v>
      </c>
      <c r="N25" s="14">
        <v>13.922503361447253</v>
      </c>
      <c r="O25" s="13">
        <v>50.605060506050606</v>
      </c>
      <c r="P25" s="8">
        <v>9.087104072398189</v>
      </c>
      <c r="Q25" s="10">
        <v>23.718325791855204</v>
      </c>
      <c r="R25" s="16">
        <f t="shared" si="6"/>
        <v>67.1945701357466</v>
      </c>
      <c r="S25" s="6">
        <v>7.439958231813434</v>
      </c>
      <c r="T25" s="6">
        <v>13.757396449704142</v>
      </c>
      <c r="U25" s="6">
        <v>24.582318134354335</v>
      </c>
      <c r="V25" s="12">
        <v>21.414897319874697</v>
      </c>
      <c r="AE25" s="12"/>
      <c r="AF25" s="8"/>
      <c r="AG25" s="10"/>
      <c r="AH25" s="16"/>
      <c r="AR25" s="12"/>
    </row>
    <row r="26" spans="1:44" ht="12.75">
      <c r="A26" s="1">
        <v>12</v>
      </c>
      <c r="B26" s="8">
        <v>2.1474493176096465</v>
      </c>
      <c r="C26" s="10">
        <v>15.170690340532664</v>
      </c>
      <c r="D26" s="16">
        <f t="shared" si="5"/>
        <v>82.6818603418577</v>
      </c>
      <c r="E26" s="2">
        <v>9.26858354312972</v>
      </c>
      <c r="F26" s="2">
        <v>17.649397111435007</v>
      </c>
      <c r="G26" s="2">
        <v>19.179806545647278</v>
      </c>
      <c r="H26" s="2">
        <v>36.58407314164569</v>
      </c>
      <c r="I26" s="8">
        <v>1.2366826953100605</v>
      </c>
      <c r="J26" s="10">
        <v>13.84481358895897</v>
      </c>
      <c r="K26" s="16">
        <f t="shared" si="4"/>
        <v>84.91850371573096</v>
      </c>
      <c r="L26" s="14">
        <v>6.800724411415724</v>
      </c>
      <c r="M26" s="14">
        <v>8.511834134765504</v>
      </c>
      <c r="N26" s="14">
        <v>18.753512770873666</v>
      </c>
      <c r="O26" s="13">
        <v>50.85243239867607</v>
      </c>
      <c r="P26" s="8">
        <v>8.113021420518601</v>
      </c>
      <c r="Q26" s="10">
        <v>20.35372040586246</v>
      </c>
      <c r="R26" s="16">
        <f t="shared" si="6"/>
        <v>71.53325817361893</v>
      </c>
      <c r="S26" s="6">
        <v>3.8573039136737</v>
      </c>
      <c r="T26" s="6">
        <v>12.457722660653888</v>
      </c>
      <c r="U26" s="6">
        <v>23.683362860363985</v>
      </c>
      <c r="V26" s="12">
        <v>31.53486873892736</v>
      </c>
      <c r="AE26" s="12"/>
      <c r="AF26" s="8"/>
      <c r="AG26" s="10"/>
      <c r="AH26" s="16"/>
      <c r="AR26" s="12"/>
    </row>
    <row r="27" spans="1:44" ht="12.75">
      <c r="A27" s="1">
        <v>13.5</v>
      </c>
      <c r="I27" s="8">
        <v>1.0347248968363136</v>
      </c>
      <c r="J27" s="10">
        <v>13.538865199449797</v>
      </c>
      <c r="K27" s="16">
        <f t="shared" si="4"/>
        <v>85.42640990371387</v>
      </c>
      <c r="L27" s="14">
        <v>6.258596973865199</v>
      </c>
      <c r="M27" s="14">
        <v>8.844566712517194</v>
      </c>
      <c r="N27" s="14">
        <v>20.261348005502064</v>
      </c>
      <c r="O27" s="13">
        <v>50.06189821182942</v>
      </c>
      <c r="P27" s="8">
        <v>7.365938332698896</v>
      </c>
      <c r="Q27" s="10">
        <v>23.071823372668444</v>
      </c>
      <c r="R27" s="16">
        <f t="shared" si="6"/>
        <v>69.56223829463266</v>
      </c>
      <c r="S27" s="6">
        <v>4.940997335363532</v>
      </c>
      <c r="T27" s="6">
        <v>10.163684811572134</v>
      </c>
      <c r="U27" s="6">
        <v>18.462124095926914</v>
      </c>
      <c r="V27" s="12">
        <v>35.995432051770074</v>
      </c>
      <c r="AE27" s="12"/>
      <c r="AF27" s="8"/>
      <c r="AG27" s="10"/>
      <c r="AH27" s="16"/>
      <c r="AR27" s="12"/>
    </row>
    <row r="28" spans="1:44" ht="12.75">
      <c r="A28" s="1">
        <v>15</v>
      </c>
      <c r="I28" s="8">
        <v>0.8233177881412392</v>
      </c>
      <c r="J28" s="10">
        <v>10.30259826782145</v>
      </c>
      <c r="K28" s="16">
        <f t="shared" si="4"/>
        <v>88.87408394403731</v>
      </c>
      <c r="L28" s="14">
        <v>5.203197868087942</v>
      </c>
      <c r="M28" s="14">
        <v>7.7681545636242495</v>
      </c>
      <c r="N28" s="14">
        <v>12.918054630246504</v>
      </c>
      <c r="O28" s="13">
        <v>62.98467688207862</v>
      </c>
      <c r="P28" s="8">
        <v>9.363386133471826</v>
      </c>
      <c r="Q28" s="10">
        <v>23.84011079373323</v>
      </c>
      <c r="R28" s="16">
        <f t="shared" si="6"/>
        <v>66.79650307279495</v>
      </c>
      <c r="S28" s="6">
        <v>4.70873366225223</v>
      </c>
      <c r="T28" s="6">
        <v>7.894053492599326</v>
      </c>
      <c r="U28" s="6">
        <v>14.126200986756688</v>
      </c>
      <c r="V28" s="12">
        <v>40.06751493118671</v>
      </c>
      <c r="AE28" s="12"/>
      <c r="AF28" s="8"/>
      <c r="AG28" s="10"/>
      <c r="AH28" s="16"/>
      <c r="AR28" s="12"/>
    </row>
    <row r="29" spans="1:44" ht="12.75">
      <c r="A29" s="1">
        <v>16.5</v>
      </c>
      <c r="I29" s="8">
        <v>1.0228267211201867</v>
      </c>
      <c r="J29" s="10">
        <v>11.010428821470246</v>
      </c>
      <c r="K29" s="16">
        <f t="shared" si="4"/>
        <v>87.96674445740956</v>
      </c>
      <c r="L29" s="14">
        <v>5.265460910151691</v>
      </c>
      <c r="M29" s="14">
        <v>9.174445740956825</v>
      </c>
      <c r="N29" s="14">
        <v>21.338973162193696</v>
      </c>
      <c r="O29" s="13">
        <v>52.18786464410735</v>
      </c>
      <c r="P29" s="8">
        <v>7.458222155598861</v>
      </c>
      <c r="Q29" s="10">
        <v>21.008274621496028</v>
      </c>
      <c r="R29" s="16">
        <f t="shared" si="6"/>
        <v>71.53350322290511</v>
      </c>
      <c r="S29" s="6">
        <v>3.1179733173437256</v>
      </c>
      <c r="T29" s="6">
        <v>6.160995353020537</v>
      </c>
      <c r="U29" s="6">
        <v>11.520011992205069</v>
      </c>
      <c r="V29" s="12">
        <v>50.73452256033578</v>
      </c>
      <c r="AE29" s="12"/>
      <c r="AF29" s="8"/>
      <c r="AG29" s="10"/>
      <c r="AH29" s="16"/>
      <c r="AR29" s="12"/>
    </row>
    <row r="30" spans="1:44" ht="12.75">
      <c r="A30" s="1">
        <v>18</v>
      </c>
      <c r="I30" s="8">
        <v>0.8485345357655258</v>
      </c>
      <c r="J30" s="10">
        <v>10.465259274441486</v>
      </c>
      <c r="K30" s="16">
        <f t="shared" si="4"/>
        <v>88.68620618979298</v>
      </c>
      <c r="L30" s="14">
        <v>3.7166085946573744</v>
      </c>
      <c r="M30" s="14">
        <v>6.162464985994399</v>
      </c>
      <c r="N30" s="14">
        <v>14.46334631413541</v>
      </c>
      <c r="O30" s="13">
        <v>64.3437862950058</v>
      </c>
      <c r="P30" s="8">
        <v>4.825925925925925</v>
      </c>
      <c r="Q30" s="10">
        <v>15.536630723550553</v>
      </c>
      <c r="R30" s="16">
        <f t="shared" si="6"/>
        <v>79.63744335052353</v>
      </c>
      <c r="S30" s="6">
        <v>4.867948116893266</v>
      </c>
      <c r="T30" s="6">
        <v>7.36833880293796</v>
      </c>
      <c r="U30" s="6">
        <v>11.548679481168932</v>
      </c>
      <c r="V30" s="12">
        <v>55.852476949523364</v>
      </c>
      <c r="AE30" s="12"/>
      <c r="AF30" s="8"/>
      <c r="AG30" s="10"/>
      <c r="AH30" s="16"/>
      <c r="AR30" s="12"/>
    </row>
    <row r="31" spans="1:44" ht="12.75">
      <c r="A31" s="1">
        <v>19.5</v>
      </c>
      <c r="I31" s="8">
        <v>1.2858044164037852</v>
      </c>
      <c r="J31" s="10">
        <v>10.194592158630012</v>
      </c>
      <c r="K31" s="16">
        <f t="shared" si="4"/>
        <v>88.51960342496619</v>
      </c>
      <c r="L31" s="14">
        <v>3.65592609283461</v>
      </c>
      <c r="M31" s="14">
        <v>6.692203695358269</v>
      </c>
      <c r="N31" s="14">
        <v>14.066020730058584</v>
      </c>
      <c r="O31" s="13">
        <v>64.10545290671473</v>
      </c>
      <c r="P31" s="8">
        <v>8.132102062851622</v>
      </c>
      <c r="Q31" s="10">
        <v>26.180564869011768</v>
      </c>
      <c r="R31" s="16">
        <f t="shared" si="6"/>
        <v>65.68733306813661</v>
      </c>
      <c r="S31" s="6">
        <v>3.568790134682049</v>
      </c>
      <c r="T31" s="6">
        <v>4.739444223447178</v>
      </c>
      <c r="U31" s="6">
        <v>7.381940103426721</v>
      </c>
      <c r="V31" s="12">
        <v>49.99715860658067</v>
      </c>
      <c r="AE31" s="12"/>
      <c r="AF31" s="8"/>
      <c r="AG31" s="10"/>
      <c r="AH31" s="16"/>
      <c r="AR31" s="12"/>
    </row>
    <row r="32" spans="1:44" ht="12.75">
      <c r="A32" s="1">
        <v>21</v>
      </c>
      <c r="B32" s="1"/>
      <c r="C32" s="1"/>
      <c r="E32" s="1"/>
      <c r="F32" s="1"/>
      <c r="G32" s="1"/>
      <c r="H32" s="1"/>
      <c r="I32" s="8">
        <v>0.9210159570761621</v>
      </c>
      <c r="J32" s="10">
        <v>9.914465890878686</v>
      </c>
      <c r="K32" s="16">
        <f t="shared" si="4"/>
        <v>89.16451815204516</v>
      </c>
      <c r="L32" s="14">
        <v>3.40742805379416</v>
      </c>
      <c r="M32" s="14">
        <v>6.250435509720578</v>
      </c>
      <c r="N32" s="14">
        <v>15.169674587136786</v>
      </c>
      <c r="O32" s="13">
        <v>64.33698000139364</v>
      </c>
      <c r="P32" s="8">
        <v>9.64389778794813</v>
      </c>
      <c r="Q32" s="10">
        <v>35.84618611746759</v>
      </c>
      <c r="R32" s="16">
        <f t="shared" si="6"/>
        <v>54.50991609458429</v>
      </c>
      <c r="S32" s="6">
        <v>4.328756674294431</v>
      </c>
      <c r="T32" s="6">
        <v>5.253623188405797</v>
      </c>
      <c r="U32" s="6">
        <v>8.495423340961098</v>
      </c>
      <c r="V32" s="12">
        <v>36.432112890922966</v>
      </c>
      <c r="AE32" s="12"/>
      <c r="AF32" s="8"/>
      <c r="AG32" s="10"/>
      <c r="AH32" s="16"/>
      <c r="AR32" s="12"/>
    </row>
    <row r="33" spans="1:44" ht="12.75">
      <c r="A33" s="1">
        <v>22.5</v>
      </c>
      <c r="B33" s="1"/>
      <c r="C33" s="2"/>
      <c r="D33" s="16"/>
      <c r="P33" s="8">
        <v>12.402932203389831</v>
      </c>
      <c r="Q33" s="10">
        <v>45.55469491525424</v>
      </c>
      <c r="R33" s="16">
        <f t="shared" si="6"/>
        <v>42.042372881355945</v>
      </c>
      <c r="S33" s="6">
        <v>5.711864406779661</v>
      </c>
      <c r="T33" s="6">
        <v>5.2203389830508495</v>
      </c>
      <c r="U33" s="6">
        <v>6.466101694915253</v>
      </c>
      <c r="V33" s="12">
        <v>24.644067796610177</v>
      </c>
      <c r="AE33" s="12"/>
      <c r="AF33" s="8"/>
      <c r="AG33" s="10"/>
      <c r="AH33" s="16"/>
      <c r="AR33" s="12"/>
    </row>
    <row r="34" spans="1:44" ht="12.75">
      <c r="A34" s="1">
        <v>24</v>
      </c>
      <c r="B34" s="1"/>
      <c r="C34" s="2"/>
      <c r="D34" s="16"/>
      <c r="P34" s="8">
        <v>10.656649605274573</v>
      </c>
      <c r="Q34" s="10">
        <v>38.679691159885486</v>
      </c>
      <c r="R34" s="16">
        <f t="shared" si="6"/>
        <v>50.66365923483994</v>
      </c>
      <c r="S34" s="6">
        <v>5.1617940487550955</v>
      </c>
      <c r="T34" s="6">
        <v>4.615251149475147</v>
      </c>
      <c r="U34" s="6">
        <v>5.6996616639194935</v>
      </c>
      <c r="V34" s="12">
        <v>35.18695237269021</v>
      </c>
      <c r="AE34" s="12"/>
      <c r="AF34" s="8"/>
      <c r="AG34" s="10"/>
      <c r="AH34" s="16"/>
      <c r="AR34" s="12"/>
    </row>
    <row r="35" spans="2:34" ht="12.75">
      <c r="B35" s="1"/>
      <c r="C35" s="2"/>
      <c r="D35" s="16"/>
      <c r="I35" s="1"/>
      <c r="J35" s="1"/>
      <c r="AE35" s="12"/>
      <c r="AF35" s="8"/>
      <c r="AG35" s="10"/>
      <c r="AH35" s="16"/>
    </row>
    <row r="36" spans="2:34" ht="12.75">
      <c r="B36" s="1"/>
      <c r="C36" s="2"/>
      <c r="D36" s="16"/>
      <c r="I36" s="2"/>
      <c r="J36" s="2"/>
      <c r="AE36" s="12"/>
      <c r="AF36" s="8"/>
      <c r="AG36" s="10"/>
      <c r="AH36" s="16"/>
    </row>
    <row r="37" spans="2:34" ht="12.75">
      <c r="B37" s="1"/>
      <c r="C37" s="2"/>
      <c r="D37" s="16"/>
      <c r="I37" s="2"/>
      <c r="J37" s="2"/>
      <c r="AE37" s="12"/>
      <c r="AF37" s="8"/>
      <c r="AG37" s="10"/>
      <c r="AH37" s="16"/>
    </row>
    <row r="38" spans="2:34" ht="12.75">
      <c r="B38" s="1"/>
      <c r="C38" s="2"/>
      <c r="D38" s="16"/>
      <c r="I38" s="2"/>
      <c r="J38" s="2"/>
      <c r="AE38" s="12"/>
      <c r="AF38" s="8"/>
      <c r="AG38" s="10"/>
      <c r="AH38" s="16"/>
    </row>
    <row r="39" spans="2:34" ht="12.75">
      <c r="B39" s="1"/>
      <c r="C39" s="2"/>
      <c r="D39" s="16"/>
      <c r="I39" s="2"/>
      <c r="J39" s="2"/>
      <c r="AE39" s="12"/>
      <c r="AF39" s="8"/>
      <c r="AG39" s="10"/>
      <c r="AH39" s="16"/>
    </row>
    <row r="40" spans="2:34" ht="12.75">
      <c r="B40" s="1"/>
      <c r="C40" s="2"/>
      <c r="D40" s="16"/>
      <c r="I40" s="2"/>
      <c r="J40" s="2"/>
      <c r="AE40" s="12"/>
      <c r="AF40" s="8"/>
      <c r="AG40" s="10"/>
      <c r="AH40" s="16"/>
    </row>
    <row r="41" spans="31:34" ht="12.75">
      <c r="AE41" s="12"/>
      <c r="AF41" s="8"/>
      <c r="AG41" s="10"/>
      <c r="AH41" s="16"/>
    </row>
    <row r="42" spans="31:34" ht="12.75">
      <c r="AE42" s="1"/>
      <c r="AF42" s="8"/>
      <c r="AG42" s="10"/>
      <c r="AH42" s="16"/>
    </row>
    <row r="43" spans="31:34" ht="12.75">
      <c r="AE43" s="1"/>
      <c r="AF43" s="8"/>
      <c r="AG43" s="10"/>
      <c r="AH43" s="16"/>
    </row>
    <row r="44" spans="31:34" ht="12.75">
      <c r="AE44" s="1"/>
      <c r="AF44" s="8"/>
      <c r="AG44" s="10"/>
      <c r="AH44" s="16"/>
    </row>
    <row r="45" spans="31:34" ht="12.75">
      <c r="AE45" s="1"/>
      <c r="AF45" s="8"/>
      <c r="AG45" s="10"/>
      <c r="AH45" s="16"/>
    </row>
    <row r="46" spans="31:34" ht="12.75">
      <c r="AE46" s="1"/>
      <c r="AF46" s="8"/>
      <c r="AG46" s="10"/>
      <c r="AH46" s="16"/>
    </row>
    <row r="47" spans="31:34" ht="12.75">
      <c r="AE47" s="1"/>
      <c r="AF47" s="8"/>
      <c r="AG47" s="10"/>
      <c r="AH47" s="16"/>
    </row>
    <row r="48" spans="31:34" ht="12.75">
      <c r="AE48" s="1"/>
      <c r="AF48" s="8"/>
      <c r="AG48" s="10"/>
      <c r="AH48" s="16"/>
    </row>
    <row r="49" spans="31:34" ht="12.75">
      <c r="AE49" s="1"/>
      <c r="AF49" s="8"/>
      <c r="AG49" s="10"/>
      <c r="AH49" s="16"/>
    </row>
    <row r="50" spans="31:34" ht="12.75">
      <c r="AE50" s="12"/>
      <c r="AF50" s="8"/>
      <c r="AG50" s="10"/>
      <c r="AH50" s="16"/>
    </row>
    <row r="51" spans="31:34" ht="12.75">
      <c r="AE51" s="12"/>
      <c r="AF51" s="8"/>
      <c r="AG51" s="10"/>
      <c r="AH51" s="16"/>
    </row>
    <row r="52" spans="31:34" ht="12.75">
      <c r="AE52" s="12"/>
      <c r="AF52" s="8"/>
      <c r="AG52" s="10"/>
      <c r="AH52" s="16"/>
    </row>
    <row r="53" spans="31:34" ht="12.75">
      <c r="AE53" s="12"/>
      <c r="AF53" s="8"/>
      <c r="AG53" s="10"/>
      <c r="AH53" s="16"/>
    </row>
    <row r="54" spans="31:34" ht="12.75">
      <c r="AE54" s="12"/>
      <c r="AF54" s="8"/>
      <c r="AG54" s="10"/>
      <c r="AH54" s="16"/>
    </row>
    <row r="55" spans="31:34" ht="12.75">
      <c r="AE55" s="12"/>
      <c r="AF55" s="8"/>
      <c r="AG55" s="10"/>
      <c r="AH55" s="16"/>
    </row>
    <row r="56" spans="31:34" ht="12.75">
      <c r="AE56" s="12"/>
      <c r="AF56" s="8"/>
      <c r="AG56" s="10"/>
      <c r="AH56" s="16"/>
    </row>
    <row r="57" spans="31:34" ht="12.75">
      <c r="AE57" s="12"/>
      <c r="AF57" s="8"/>
      <c r="AG57" s="10"/>
      <c r="AH57" s="16"/>
    </row>
    <row r="58" spans="31:34" ht="12.75">
      <c r="AE58" s="12"/>
      <c r="AF58" s="8"/>
      <c r="AG58" s="10"/>
      <c r="AH58" s="16"/>
    </row>
    <row r="59" spans="31:34" ht="12.75">
      <c r="AE59" s="12"/>
      <c r="AF59" s="8"/>
      <c r="AG59" s="10"/>
      <c r="AH59" s="16"/>
    </row>
    <row r="60" spans="31:34" ht="12.75">
      <c r="AE60" s="12"/>
      <c r="AF60" s="8"/>
      <c r="AG60" s="10"/>
      <c r="AH60" s="16"/>
    </row>
    <row r="61" spans="31:34" ht="12.75">
      <c r="AE61" s="12"/>
      <c r="AF61" s="8"/>
      <c r="AG61" s="10"/>
      <c r="AH61" s="16"/>
    </row>
    <row r="62" spans="31:34" ht="12.75">
      <c r="AE62" s="12"/>
      <c r="AF62" s="8"/>
      <c r="AG62" s="10"/>
      <c r="AH62" s="16"/>
    </row>
    <row r="63" spans="31:34" ht="12.75">
      <c r="AE63" s="12"/>
      <c r="AF63" s="8"/>
      <c r="AG63" s="10"/>
      <c r="AH63" s="16"/>
    </row>
    <row r="64" spans="31:34" ht="12.75">
      <c r="AE64" s="13"/>
      <c r="AF64" s="8"/>
      <c r="AG64" s="10"/>
      <c r="AH64" s="16"/>
    </row>
    <row r="65" spans="31:34" ht="12.75">
      <c r="AE65" s="13"/>
      <c r="AF65" s="8"/>
      <c r="AG65" s="10"/>
      <c r="AH65" s="16"/>
    </row>
    <row r="66" spans="31:34" ht="12.75">
      <c r="AE66" s="13"/>
      <c r="AF66" s="8"/>
      <c r="AG66" s="10"/>
      <c r="AH66" s="16"/>
    </row>
    <row r="67" spans="31:34" ht="12.75">
      <c r="AE67" s="13"/>
      <c r="AF67" s="8"/>
      <c r="AG67" s="10"/>
      <c r="AH67" s="16"/>
    </row>
    <row r="68" spans="31:34" ht="12.75">
      <c r="AE68" s="13"/>
      <c r="AF68" s="8"/>
      <c r="AG68" s="10"/>
      <c r="AH68" s="16"/>
    </row>
    <row r="69" spans="31:34" ht="12.75">
      <c r="AE69" s="13"/>
      <c r="AF69" s="8"/>
      <c r="AG69" s="10"/>
      <c r="AH69" s="16"/>
    </row>
    <row r="70" spans="31:34" ht="12.75">
      <c r="AE70" s="13"/>
      <c r="AF70" s="8"/>
      <c r="AG70" s="10"/>
      <c r="AH70" s="16"/>
    </row>
    <row r="71" spans="31:34" ht="12.75">
      <c r="AE71" s="13"/>
      <c r="AF71" s="8"/>
      <c r="AG71" s="10"/>
      <c r="AH71" s="16"/>
    </row>
    <row r="72" spans="31:34" ht="12.75">
      <c r="AE72" s="13"/>
      <c r="AF72" s="8"/>
      <c r="AG72" s="10"/>
      <c r="AH72" s="16"/>
    </row>
    <row r="73" spans="31:34" ht="12.75">
      <c r="AE73" s="13"/>
      <c r="AF73" s="8"/>
      <c r="AG73" s="10"/>
      <c r="AH73" s="16"/>
    </row>
    <row r="74" spans="31:34" ht="12.75">
      <c r="AE74" s="13"/>
      <c r="AF74" s="8"/>
      <c r="AG74" s="10"/>
      <c r="AH74" s="16"/>
    </row>
    <row r="75" spans="31:34" ht="12.75">
      <c r="AE75" s="13"/>
      <c r="AF75" s="8"/>
      <c r="AG75" s="10"/>
      <c r="AH75" s="16"/>
    </row>
    <row r="76" spans="31:34" ht="12.75">
      <c r="AE76" s="13"/>
      <c r="AF76" s="8"/>
      <c r="AG76" s="10"/>
      <c r="AH76" s="16"/>
    </row>
    <row r="77" spans="31:34" ht="12.75">
      <c r="AE77" s="13"/>
      <c r="AF77" s="8"/>
      <c r="AG77" s="10"/>
      <c r="AH77" s="16"/>
    </row>
    <row r="78" spans="31:34" ht="12.75">
      <c r="AE78" s="13"/>
      <c r="AF78" s="8"/>
      <c r="AG78" s="10"/>
      <c r="AH78" s="16"/>
    </row>
    <row r="79" spans="31:34" ht="12.75">
      <c r="AE79" s="13"/>
      <c r="AF79" s="8"/>
      <c r="AG79" s="10"/>
      <c r="AH79" s="1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workbookViewId="0" topLeftCell="A1">
      <selection activeCell="A1" sqref="A1"/>
    </sheetView>
  </sheetViews>
  <sheetFormatPr defaultColWidth="9.140625" defaultRowHeight="12.75"/>
  <cols>
    <col min="1" max="25" width="9.140625" style="22" customWidth="1"/>
    <col min="26" max="26" width="9.57421875" style="22" customWidth="1"/>
    <col min="27" max="28" width="5.57421875" style="22" customWidth="1"/>
    <col min="29" max="33" width="5.7109375" style="22" customWidth="1"/>
    <col min="34" max="16384" width="9.140625" style="22" customWidth="1"/>
  </cols>
  <sheetData>
    <row r="1" ht="15.75">
      <c r="A1" s="21" t="s">
        <v>25</v>
      </c>
    </row>
    <row r="2" ht="12.75">
      <c r="A2" s="1" t="s">
        <v>19</v>
      </c>
    </row>
    <row r="3" spans="1:33" ht="12.75">
      <c r="A3" s="1"/>
      <c r="B3" s="20" t="s">
        <v>16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7"/>
      <c r="O3" s="17"/>
      <c r="P3" s="20" t="s">
        <v>17</v>
      </c>
      <c r="Q3" s="20"/>
      <c r="R3" s="20"/>
      <c r="S3" s="20"/>
      <c r="T3" s="20"/>
      <c r="U3" s="20"/>
      <c r="V3" s="20"/>
      <c r="Z3" s="1"/>
      <c r="AA3" s="20"/>
      <c r="AB3" s="20"/>
      <c r="AC3" s="20"/>
      <c r="AD3" s="20"/>
      <c r="AE3" s="20"/>
      <c r="AF3" s="20"/>
      <c r="AG3" s="20"/>
    </row>
    <row r="4" spans="1:33" ht="12.75">
      <c r="A4" s="1" t="s">
        <v>18</v>
      </c>
      <c r="B4" s="1" t="s">
        <v>14</v>
      </c>
      <c r="C4" s="1"/>
      <c r="D4" s="1"/>
      <c r="E4" s="1" t="s">
        <v>7</v>
      </c>
      <c r="F4" s="1"/>
      <c r="H4" s="1" t="s">
        <v>8</v>
      </c>
      <c r="I4" s="1"/>
      <c r="K4" s="1" t="s">
        <v>15</v>
      </c>
      <c r="L4" s="1"/>
      <c r="N4" s="1" t="s">
        <v>9</v>
      </c>
      <c r="O4" s="1"/>
      <c r="Q4" s="1" t="s">
        <v>10</v>
      </c>
      <c r="R4" s="1"/>
      <c r="T4" s="1" t="s">
        <v>11</v>
      </c>
      <c r="U4" s="1"/>
      <c r="Z4" s="1"/>
      <c r="AA4" s="1"/>
      <c r="AB4" s="1"/>
      <c r="AC4" s="1"/>
      <c r="AD4" s="1"/>
      <c r="AE4" s="1"/>
      <c r="AF4" s="1"/>
      <c r="AG4" s="1"/>
    </row>
    <row r="5" spans="1:33" ht="12.75">
      <c r="A5" s="1"/>
      <c r="B5" s="18" t="s">
        <v>21</v>
      </c>
      <c r="C5" s="19" t="s">
        <v>22</v>
      </c>
      <c r="D5" s="18" t="s">
        <v>20</v>
      </c>
      <c r="E5" s="18" t="s">
        <v>21</v>
      </c>
      <c r="F5" s="19" t="s">
        <v>22</v>
      </c>
      <c r="G5" s="18" t="s">
        <v>20</v>
      </c>
      <c r="H5" s="18" t="s">
        <v>21</v>
      </c>
      <c r="I5" s="19" t="s">
        <v>22</v>
      </c>
      <c r="J5" s="18" t="s">
        <v>20</v>
      </c>
      <c r="K5" s="18" t="s">
        <v>21</v>
      </c>
      <c r="L5" s="19" t="s">
        <v>22</v>
      </c>
      <c r="M5" s="18" t="s">
        <v>20</v>
      </c>
      <c r="N5" s="18" t="s">
        <v>21</v>
      </c>
      <c r="O5" s="19" t="s">
        <v>22</v>
      </c>
      <c r="P5" s="18" t="s">
        <v>20</v>
      </c>
      <c r="Q5" s="18" t="s">
        <v>21</v>
      </c>
      <c r="R5" s="19" t="s">
        <v>22</v>
      </c>
      <c r="S5" s="18" t="s">
        <v>20</v>
      </c>
      <c r="T5" s="18" t="s">
        <v>21</v>
      </c>
      <c r="U5" s="19" t="s">
        <v>22</v>
      </c>
      <c r="V5" s="18" t="s">
        <v>20</v>
      </c>
      <c r="Z5" s="1"/>
      <c r="AA5" s="18"/>
      <c r="AB5" s="18"/>
      <c r="AC5" s="18"/>
      <c r="AD5" s="18"/>
      <c r="AE5" s="18"/>
      <c r="AF5" s="18"/>
      <c r="AG5" s="18"/>
    </row>
    <row r="6" spans="1:33" ht="12.75">
      <c r="A6" s="1">
        <v>1.5</v>
      </c>
      <c r="B6" s="23">
        <v>39.503841767586785</v>
      </c>
      <c r="C6" s="3">
        <f>B6/25.4</f>
        <v>1.5552693609286137</v>
      </c>
      <c r="D6" s="24">
        <v>0.15</v>
      </c>
      <c r="E6" s="23">
        <v>525.0067132074778</v>
      </c>
      <c r="F6" s="3">
        <f aca="true" t="shared" si="0" ref="F6:F18">E6/25.4</f>
        <v>20.669555638089676</v>
      </c>
      <c r="G6" s="24">
        <v>0.25</v>
      </c>
      <c r="H6" s="23">
        <v>0.5128071958047065</v>
      </c>
      <c r="I6" s="4">
        <f aca="true" t="shared" si="1" ref="I6:I11">H6/25.4</f>
        <v>0.02018925967735065</v>
      </c>
      <c r="J6" s="25" t="s">
        <v>23</v>
      </c>
      <c r="K6" s="23">
        <v>16.40814494019882</v>
      </c>
      <c r="L6" s="4">
        <f>K6/25.4</f>
        <v>0.6459899582755442</v>
      </c>
      <c r="M6" s="26">
        <v>0.08</v>
      </c>
      <c r="N6" s="23">
        <v>0.5128071958047065</v>
      </c>
      <c r="O6" s="4">
        <f>N6/25.4</f>
        <v>0.02018925967735065</v>
      </c>
      <c r="P6" s="26" t="s">
        <v>23</v>
      </c>
      <c r="Q6" s="23">
        <v>0.5128071958047065</v>
      </c>
      <c r="R6" s="4">
        <f>Q6/25.4</f>
        <v>0.02018925967735065</v>
      </c>
      <c r="S6" s="26" t="s">
        <v>23</v>
      </c>
      <c r="T6" s="23">
        <v>0.5128071958047065</v>
      </c>
      <c r="U6" s="4">
        <f>T6/25.4</f>
        <v>0.02018925967735065</v>
      </c>
      <c r="V6" s="26" t="s">
        <v>23</v>
      </c>
      <c r="Z6" s="1"/>
      <c r="AA6" s="24"/>
      <c r="AB6" s="24"/>
      <c r="AC6" s="25"/>
      <c r="AD6" s="26"/>
      <c r="AE6" s="26"/>
      <c r="AF6" s="26"/>
      <c r="AG6" s="26"/>
    </row>
    <row r="7" spans="1:33" ht="12.75">
      <c r="A7" s="1">
        <v>3</v>
      </c>
      <c r="B7" s="23">
        <v>232.14062369779617</v>
      </c>
      <c r="C7" s="3">
        <f aca="true" t="shared" si="2" ref="C7:C15">B7/25.4</f>
        <v>9.139394633771504</v>
      </c>
      <c r="D7" s="24">
        <v>0.21</v>
      </c>
      <c r="E7" s="23">
        <v>525.0067132074778</v>
      </c>
      <c r="F7" s="3">
        <f t="shared" si="0"/>
        <v>20.669555638089676</v>
      </c>
      <c r="G7" s="24">
        <v>0.25</v>
      </c>
      <c r="H7" s="23">
        <v>0.5128071958047065</v>
      </c>
      <c r="I7" s="4">
        <f t="shared" si="1"/>
        <v>0.02018925967735065</v>
      </c>
      <c r="J7" s="25" t="s">
        <v>23</v>
      </c>
      <c r="K7" s="23">
        <v>21.389860975026135</v>
      </c>
      <c r="L7" s="4">
        <f aca="true" t="shared" si="3" ref="L7:L15">K7/25.4</f>
        <v>0.8421205108278006</v>
      </c>
      <c r="M7" s="26">
        <v>0.09</v>
      </c>
      <c r="N7" s="23">
        <v>0.5128071958047065</v>
      </c>
      <c r="O7" s="4">
        <f aca="true" t="shared" si="4" ref="O7:O13">N7/25.4</f>
        <v>0.02018925967735065</v>
      </c>
      <c r="P7" s="26" t="s">
        <v>23</v>
      </c>
      <c r="Q7" s="23">
        <v>0.5128071958047065</v>
      </c>
      <c r="R7" s="4">
        <f aca="true" t="shared" si="5" ref="R7:R19">Q7/25.4</f>
        <v>0.02018925967735065</v>
      </c>
      <c r="S7" s="26" t="s">
        <v>23</v>
      </c>
      <c r="T7" s="23">
        <v>0.5128071958047065</v>
      </c>
      <c r="U7" s="4">
        <f aca="true" t="shared" si="6" ref="U7:U21">T7/25.4</f>
        <v>0.02018925967735065</v>
      </c>
      <c r="V7" s="26" t="s">
        <v>23</v>
      </c>
      <c r="Z7" s="1"/>
      <c r="AA7" s="24"/>
      <c r="AB7" s="24"/>
      <c r="AC7" s="25"/>
      <c r="AD7" s="26"/>
      <c r="AE7" s="26"/>
      <c r="AF7" s="26"/>
      <c r="AG7" s="26"/>
    </row>
    <row r="8" spans="1:33" ht="12.75">
      <c r="A8" s="1">
        <v>4.5</v>
      </c>
      <c r="B8" s="23">
        <v>232.14062369779617</v>
      </c>
      <c r="C8" s="3">
        <f t="shared" si="2"/>
        <v>9.139394633771504</v>
      </c>
      <c r="D8" s="24">
        <v>0.21</v>
      </c>
      <c r="E8" s="23">
        <v>629.3145029962308</v>
      </c>
      <c r="F8" s="3">
        <f t="shared" si="0"/>
        <v>24.77616153528468</v>
      </c>
      <c r="G8" s="24">
        <v>0.2625</v>
      </c>
      <c r="H8" s="23">
        <v>0.5128071958047065</v>
      </c>
      <c r="I8" s="4">
        <f t="shared" si="1"/>
        <v>0.02018925967735065</v>
      </c>
      <c r="J8" s="25" t="s">
        <v>23</v>
      </c>
      <c r="K8" s="23">
        <v>0.5128071958047065</v>
      </c>
      <c r="L8" s="4">
        <f t="shared" si="3"/>
        <v>0.02018925967735065</v>
      </c>
      <c r="M8" s="26" t="s">
        <v>23</v>
      </c>
      <c r="N8" s="23">
        <v>0.8868185145112054</v>
      </c>
      <c r="O8" s="4">
        <f t="shared" si="4"/>
        <v>0.03491411474453565</v>
      </c>
      <c r="P8" s="26" t="s">
        <v>23</v>
      </c>
      <c r="Q8" s="23">
        <v>2.0687501461679316</v>
      </c>
      <c r="R8" s="4">
        <f t="shared" si="5"/>
        <v>0.08144685614834377</v>
      </c>
      <c r="S8" s="26" t="s">
        <v>23</v>
      </c>
      <c r="T8" s="23">
        <v>0.5128071958047065</v>
      </c>
      <c r="U8" s="4">
        <f t="shared" si="6"/>
        <v>0.02018925967735065</v>
      </c>
      <c r="V8" s="26" t="s">
        <v>23</v>
      </c>
      <c r="Z8" s="1"/>
      <c r="AA8" s="24"/>
      <c r="AB8" s="24"/>
      <c r="AC8" s="25"/>
      <c r="AD8" s="26"/>
      <c r="AE8" s="26"/>
      <c r="AF8" s="26"/>
      <c r="AG8" s="26"/>
    </row>
    <row r="9" spans="1:33" ht="12.75">
      <c r="A9" s="1">
        <v>6</v>
      </c>
      <c r="B9" s="23">
        <v>292.0769573118588</v>
      </c>
      <c r="C9" s="3">
        <f t="shared" si="2"/>
        <v>11.499092807553497</v>
      </c>
      <c r="D9" s="24">
        <v>0.24</v>
      </c>
      <c r="E9" s="23">
        <v>428.7286615417308</v>
      </c>
      <c r="F9" s="3">
        <f t="shared" si="0"/>
        <v>16.879081163060267</v>
      </c>
      <c r="G9" s="24">
        <v>0.24</v>
      </c>
      <c r="H9" s="23">
        <v>0.8320806474227949</v>
      </c>
      <c r="I9" s="4">
        <f t="shared" si="1"/>
        <v>0.03275908060719665</v>
      </c>
      <c r="J9" s="25" t="s">
        <v>23</v>
      </c>
      <c r="K9" s="23">
        <v>0.5128071958047065</v>
      </c>
      <c r="L9" s="4">
        <f t="shared" si="3"/>
        <v>0.02018925967735065</v>
      </c>
      <c r="M9" s="26" t="s">
        <v>23</v>
      </c>
      <c r="N9" s="23">
        <v>1.342701748275413</v>
      </c>
      <c r="O9" s="4">
        <f t="shared" si="4"/>
        <v>0.05286227355415012</v>
      </c>
      <c r="P9" s="26" t="s">
        <v>23</v>
      </c>
      <c r="Q9" s="23">
        <v>3.8939779820777236</v>
      </c>
      <c r="R9" s="4">
        <f t="shared" si="5"/>
        <v>0.15330621976683953</v>
      </c>
      <c r="S9" s="26">
        <v>0.0225</v>
      </c>
      <c r="T9" s="23">
        <v>0.5128071958047065</v>
      </c>
      <c r="U9" s="4">
        <f t="shared" si="6"/>
        <v>0.02018925967735065</v>
      </c>
      <c r="V9" s="26" t="s">
        <v>23</v>
      </c>
      <c r="Z9" s="1"/>
      <c r="AA9" s="24"/>
      <c r="AB9" s="24"/>
      <c r="AC9" s="25"/>
      <c r="AD9" s="26"/>
      <c r="AE9" s="26"/>
      <c r="AF9" s="26"/>
      <c r="AG9" s="26"/>
    </row>
    <row r="10" spans="1:33" ht="12.75">
      <c r="A10" s="1">
        <v>7.5</v>
      </c>
      <c r="B10" s="23">
        <v>2.0687501461679316</v>
      </c>
      <c r="C10" s="3">
        <f t="shared" si="2"/>
        <v>0.08144685614834377</v>
      </c>
      <c r="D10" s="24">
        <v>0.015</v>
      </c>
      <c r="E10" s="23">
        <v>428.7286615417308</v>
      </c>
      <c r="F10" s="3">
        <f t="shared" si="0"/>
        <v>16.879081163060267</v>
      </c>
      <c r="G10" s="24">
        <v>0.24</v>
      </c>
      <c r="H10" s="23">
        <v>0.6279664611421522</v>
      </c>
      <c r="I10" s="4">
        <f t="shared" si="1"/>
        <v>0.024723089021344576</v>
      </c>
      <c r="J10" s="25" t="s">
        <v>23</v>
      </c>
      <c r="K10" s="23">
        <v>7.479406186072725</v>
      </c>
      <c r="L10" s="4">
        <f t="shared" si="3"/>
        <v>0.29446481047530415</v>
      </c>
      <c r="M10" s="26">
        <v>0.045</v>
      </c>
      <c r="N10" s="23">
        <v>16.40814494019882</v>
      </c>
      <c r="O10" s="4">
        <f t="shared" si="4"/>
        <v>0.6459899582755442</v>
      </c>
      <c r="P10" s="26">
        <v>0.08</v>
      </c>
      <c r="Q10" s="23">
        <v>46.54089723031012</v>
      </c>
      <c r="R10" s="4">
        <f t="shared" si="5"/>
        <v>1.8323187885948868</v>
      </c>
      <c r="S10" s="26">
        <v>0.1375</v>
      </c>
      <c r="T10" s="23">
        <v>0.5128071958047065</v>
      </c>
      <c r="U10" s="4">
        <f t="shared" si="6"/>
        <v>0.02018925967735065</v>
      </c>
      <c r="V10" s="26" t="s">
        <v>23</v>
      </c>
      <c r="Z10" s="1"/>
      <c r="AA10" s="24"/>
      <c r="AB10" s="24"/>
      <c r="AC10" s="25"/>
      <c r="AD10" s="26"/>
      <c r="AE10" s="26"/>
      <c r="AF10" s="26"/>
      <c r="AG10" s="26"/>
    </row>
    <row r="11" spans="1:33" ht="12.75">
      <c r="A11" s="1">
        <v>9</v>
      </c>
      <c r="B11" s="23">
        <v>4.423348394996385</v>
      </c>
      <c r="C11" s="3">
        <f t="shared" si="2"/>
        <v>0.1741475746061569</v>
      </c>
      <c r="D11" s="24">
        <v>0.033</v>
      </c>
      <c r="E11" s="23">
        <v>108.56955101017384</v>
      </c>
      <c r="F11" s="3">
        <f t="shared" si="0"/>
        <v>4.274391772054089</v>
      </c>
      <c r="G11" s="24">
        <v>0.175</v>
      </c>
      <c r="H11" s="23">
        <v>0.5128071958047065</v>
      </c>
      <c r="I11" s="4">
        <f t="shared" si="1"/>
        <v>0.02018925967735065</v>
      </c>
      <c r="J11" s="25" t="s">
        <v>23</v>
      </c>
      <c r="K11" s="23">
        <v>108.56955101017384</v>
      </c>
      <c r="L11" s="4">
        <f t="shared" si="3"/>
        <v>4.274391772054089</v>
      </c>
      <c r="M11" s="26">
        <v>0.06</v>
      </c>
      <c r="N11" s="23">
        <v>26.912504202807565</v>
      </c>
      <c r="O11" s="4">
        <f t="shared" si="4"/>
        <v>1.059547409559353</v>
      </c>
      <c r="P11" s="26">
        <v>0.1</v>
      </c>
      <c r="Q11" s="23">
        <v>39.503841767586785</v>
      </c>
      <c r="R11" s="4">
        <f t="shared" si="5"/>
        <v>1.5552693609286137</v>
      </c>
      <c r="S11" s="26">
        <v>0.125</v>
      </c>
      <c r="T11" s="23">
        <v>0.5128071958047065</v>
      </c>
      <c r="U11" s="4">
        <f t="shared" si="6"/>
        <v>0.02018925967735065</v>
      </c>
      <c r="V11" s="26" t="s">
        <v>23</v>
      </c>
      <c r="Z11" s="1"/>
      <c r="AA11" s="24"/>
      <c r="AB11" s="24"/>
      <c r="AC11" s="25"/>
      <c r="AD11" s="26"/>
      <c r="AE11" s="26"/>
      <c r="AF11" s="26"/>
      <c r="AG11" s="26"/>
    </row>
    <row r="12" spans="1:33" ht="12.75">
      <c r="A12" s="1">
        <v>10.5</v>
      </c>
      <c r="B12" s="23">
        <v>8.169256232327287</v>
      </c>
      <c r="C12" s="3">
        <f t="shared" si="2"/>
        <v>0.32162426111524756</v>
      </c>
      <c r="D12" s="24">
        <v>0.045</v>
      </c>
      <c r="E12" s="23">
        <v>46.54089723031012</v>
      </c>
      <c r="F12" s="3">
        <f t="shared" si="0"/>
        <v>1.8323187885948868</v>
      </c>
      <c r="G12" s="24">
        <v>0.1375</v>
      </c>
      <c r="I12" s="3"/>
      <c r="J12" s="27"/>
      <c r="K12" s="23">
        <v>26.912504202807565</v>
      </c>
      <c r="L12" s="4">
        <f t="shared" si="3"/>
        <v>1.059547409559353</v>
      </c>
      <c r="M12" s="26">
        <v>0.1</v>
      </c>
      <c r="N12" s="23">
        <v>26.912504202807565</v>
      </c>
      <c r="O12" s="4">
        <f t="shared" si="4"/>
        <v>1.059547409559353</v>
      </c>
      <c r="P12" s="26">
        <v>0.1</v>
      </c>
      <c r="Q12" s="23">
        <v>19.67486448834575</v>
      </c>
      <c r="R12" s="4">
        <f t="shared" si="5"/>
        <v>0.7746009641081004</v>
      </c>
      <c r="S12" s="26">
        <v>0.09</v>
      </c>
      <c r="T12" s="23">
        <v>0.5691672270888826</v>
      </c>
      <c r="U12" s="4">
        <f t="shared" si="6"/>
        <v>0.022408158546806403</v>
      </c>
      <c r="V12" s="26" t="s">
        <v>23</v>
      </c>
      <c r="Z12" s="1"/>
      <c r="AA12" s="24"/>
      <c r="AB12" s="24"/>
      <c r="AC12" s="27"/>
      <c r="AD12" s="26"/>
      <c r="AE12" s="26"/>
      <c r="AF12" s="26"/>
      <c r="AG12" s="26"/>
    </row>
    <row r="13" spans="1:33" ht="12.75">
      <c r="A13" s="1">
        <v>12</v>
      </c>
      <c r="B13" s="23">
        <v>4.423348394996385</v>
      </c>
      <c r="C13" s="3">
        <f t="shared" si="2"/>
        <v>0.1741475746061569</v>
      </c>
      <c r="D13" s="24">
        <v>0.033</v>
      </c>
      <c r="E13" s="23">
        <v>153.32265957782684</v>
      </c>
      <c r="F13" s="3">
        <f t="shared" si="0"/>
        <v>6.036325180229404</v>
      </c>
      <c r="G13" s="24">
        <v>0.1825</v>
      </c>
      <c r="I13" s="3"/>
      <c r="J13" s="27"/>
      <c r="K13" s="23">
        <v>70.46598943853488</v>
      </c>
      <c r="L13" s="4">
        <f t="shared" si="3"/>
        <v>2.7742515526982237</v>
      </c>
      <c r="M13" s="26">
        <v>0.15</v>
      </c>
      <c r="N13" s="23">
        <v>11.99134064703883</v>
      </c>
      <c r="O13" s="4">
        <f t="shared" si="4"/>
        <v>0.47210002547396973</v>
      </c>
      <c r="P13" s="24">
        <v>0.065</v>
      </c>
      <c r="Q13" s="23">
        <v>23.164448120357047</v>
      </c>
      <c r="R13" s="4">
        <f t="shared" si="5"/>
        <v>0.9119861464707499</v>
      </c>
      <c r="S13" s="26">
        <v>0.1</v>
      </c>
      <c r="T13" s="23">
        <v>0.8868185145112054</v>
      </c>
      <c r="U13" s="4">
        <f t="shared" si="6"/>
        <v>0.03491411474453565</v>
      </c>
      <c r="V13" s="26" t="s">
        <v>23</v>
      </c>
      <c r="Z13" s="1"/>
      <c r="AA13" s="24"/>
      <c r="AB13" s="24"/>
      <c r="AC13" s="27"/>
      <c r="AD13" s="26"/>
      <c r="AE13" s="24"/>
      <c r="AF13" s="26"/>
      <c r="AG13" s="26"/>
    </row>
    <row r="14" spans="1:33" ht="12.75">
      <c r="A14" s="1">
        <v>13.5</v>
      </c>
      <c r="B14" s="23">
        <v>26.912504202807565</v>
      </c>
      <c r="C14" s="3">
        <f t="shared" si="2"/>
        <v>1.059547409559353</v>
      </c>
      <c r="D14" s="24">
        <v>0.13</v>
      </c>
      <c r="E14" s="23">
        <v>62.0328734832113</v>
      </c>
      <c r="F14" s="3">
        <f t="shared" si="0"/>
        <v>2.442239113512256</v>
      </c>
      <c r="G14" s="24">
        <v>0.15</v>
      </c>
      <c r="I14" s="3"/>
      <c r="J14" s="27"/>
      <c r="K14" s="23">
        <v>39.503841767586785</v>
      </c>
      <c r="L14" s="4">
        <f t="shared" si="3"/>
        <v>1.5552693609286137</v>
      </c>
      <c r="M14" s="26">
        <v>0.125</v>
      </c>
      <c r="O14" s="3"/>
      <c r="P14" s="27"/>
      <c r="Q14" s="23">
        <v>26.912504202807565</v>
      </c>
      <c r="R14" s="4">
        <f t="shared" si="5"/>
        <v>1.059547409559353</v>
      </c>
      <c r="S14" s="26">
        <v>0.1</v>
      </c>
      <c r="T14" s="23">
        <v>1.0299854179923875</v>
      </c>
      <c r="U14" s="4">
        <f t="shared" si="6"/>
        <v>0.04055060700757431</v>
      </c>
      <c r="V14" s="26" t="s">
        <v>23</v>
      </c>
      <c r="Z14" s="1"/>
      <c r="AA14" s="24"/>
      <c r="AB14" s="24"/>
      <c r="AC14" s="27"/>
      <c r="AD14" s="26"/>
      <c r="AE14" s="27"/>
      <c r="AF14" s="26"/>
      <c r="AG14" s="26"/>
    </row>
    <row r="15" spans="1:33" ht="12.75">
      <c r="A15" s="1">
        <v>15</v>
      </c>
      <c r="B15" s="23">
        <v>11.99134064703883</v>
      </c>
      <c r="C15" s="3">
        <f t="shared" si="2"/>
        <v>0.47210002547396973</v>
      </c>
      <c r="D15" s="24">
        <v>0.07</v>
      </c>
      <c r="E15" s="23">
        <v>11.99134064703883</v>
      </c>
      <c r="F15" s="3">
        <f t="shared" si="0"/>
        <v>0.47210002547396973</v>
      </c>
      <c r="G15" s="24">
        <v>0.07</v>
      </c>
      <c r="I15" s="3"/>
      <c r="J15" s="27"/>
      <c r="K15" s="23">
        <v>3.8939779820777236</v>
      </c>
      <c r="L15" s="4">
        <f t="shared" si="3"/>
        <v>0.15330621976683953</v>
      </c>
      <c r="M15" s="26">
        <v>0.0225</v>
      </c>
      <c r="O15" s="3"/>
      <c r="P15" s="27"/>
      <c r="Q15" s="23">
        <v>108.56955101017384</v>
      </c>
      <c r="R15" s="4">
        <f t="shared" si="5"/>
        <v>4.274391772054089</v>
      </c>
      <c r="S15" s="26">
        <v>0.175</v>
      </c>
      <c r="T15" s="23">
        <v>0.5691672270888826</v>
      </c>
      <c r="U15" s="4">
        <f t="shared" si="6"/>
        <v>0.022408158546806403</v>
      </c>
      <c r="V15" s="26" t="s">
        <v>23</v>
      </c>
      <c r="Z15" s="1"/>
      <c r="AA15" s="24"/>
      <c r="AB15" s="24"/>
      <c r="AC15" s="27"/>
      <c r="AD15" s="26"/>
      <c r="AE15" s="27"/>
      <c r="AF15" s="26"/>
      <c r="AG15" s="26"/>
    </row>
    <row r="16" spans="1:33" ht="12.75">
      <c r="A16" s="1">
        <v>16.5</v>
      </c>
      <c r="B16" s="23"/>
      <c r="C16" s="3"/>
      <c r="D16" s="27"/>
      <c r="E16" s="23">
        <v>2.0687501461679316</v>
      </c>
      <c r="F16" s="3">
        <f t="shared" si="0"/>
        <v>0.08144685614834377</v>
      </c>
      <c r="G16" s="24">
        <v>0.015</v>
      </c>
      <c r="I16" s="3"/>
      <c r="J16" s="27"/>
      <c r="L16" s="3"/>
      <c r="M16" s="27"/>
      <c r="O16" s="3"/>
      <c r="P16" s="27"/>
      <c r="Q16" s="23">
        <v>70.46598943853488</v>
      </c>
      <c r="R16" s="4">
        <f t="shared" si="5"/>
        <v>2.7742515526982237</v>
      </c>
      <c r="S16" s="26">
        <v>0.15</v>
      </c>
      <c r="T16" s="23">
        <v>1.0299854179923875</v>
      </c>
      <c r="U16" s="4">
        <f t="shared" si="6"/>
        <v>0.04055060700757431</v>
      </c>
      <c r="V16" s="26" t="s">
        <v>23</v>
      </c>
      <c r="Z16" s="1"/>
      <c r="AA16" s="27"/>
      <c r="AB16" s="24"/>
      <c r="AC16" s="27"/>
      <c r="AD16" s="27"/>
      <c r="AE16" s="27"/>
      <c r="AF16" s="26"/>
      <c r="AG16" s="26"/>
    </row>
    <row r="17" spans="1:33" ht="12.75">
      <c r="A17" s="1">
        <v>18</v>
      </c>
      <c r="B17" s="23"/>
      <c r="C17" s="3"/>
      <c r="D17" s="27"/>
      <c r="E17" s="23">
        <v>5.56541168779975</v>
      </c>
      <c r="F17" s="3">
        <f t="shared" si="0"/>
        <v>0.21911069637006889</v>
      </c>
      <c r="G17" s="24">
        <v>0.033</v>
      </c>
      <c r="I17" s="3"/>
      <c r="J17" s="27"/>
      <c r="L17" s="3"/>
      <c r="M17" s="27"/>
      <c r="O17" s="3"/>
      <c r="P17" s="27"/>
      <c r="Q17" s="23">
        <v>88.65958685443246</v>
      </c>
      <c r="R17" s="4">
        <f t="shared" si="5"/>
        <v>3.4905349155288374</v>
      </c>
      <c r="S17" s="26">
        <v>0.1625</v>
      </c>
      <c r="T17" s="23">
        <v>3.8939779820777236</v>
      </c>
      <c r="U17" s="4">
        <f t="shared" si="6"/>
        <v>0.15330621976683953</v>
      </c>
      <c r="V17" s="26">
        <v>0.0225</v>
      </c>
      <c r="Z17" s="1"/>
      <c r="AA17" s="27"/>
      <c r="AB17" s="24"/>
      <c r="AC17" s="27"/>
      <c r="AD17" s="27"/>
      <c r="AE17" s="27"/>
      <c r="AF17" s="26"/>
      <c r="AG17" s="26"/>
    </row>
    <row r="18" spans="1:33" ht="12.75">
      <c r="A18" s="1">
        <v>19.5</v>
      </c>
      <c r="B18" s="23"/>
      <c r="C18" s="3"/>
      <c r="D18" s="27"/>
      <c r="E18" s="23">
        <v>10.003796686838449</v>
      </c>
      <c r="F18" s="3">
        <f t="shared" si="0"/>
        <v>0.39385026326135625</v>
      </c>
      <c r="G18" s="24">
        <v>0.06</v>
      </c>
      <c r="I18" s="3"/>
      <c r="J18" s="27"/>
      <c r="L18" s="3"/>
      <c r="M18" s="27"/>
      <c r="O18" s="3"/>
      <c r="P18" s="27"/>
      <c r="Q18" s="23">
        <v>79.34440333163444</v>
      </c>
      <c r="R18" s="4">
        <f t="shared" si="5"/>
        <v>3.1237954067572615</v>
      </c>
      <c r="S18" s="26">
        <v>0.1625</v>
      </c>
      <c r="T18" s="23">
        <v>0.7527301869677253</v>
      </c>
      <c r="U18" s="4">
        <f t="shared" si="6"/>
        <v>0.029635046731012808</v>
      </c>
      <c r="V18" s="26" t="s">
        <v>23</v>
      </c>
      <c r="Z18" s="1"/>
      <c r="AA18" s="27"/>
      <c r="AB18" s="24"/>
      <c r="AC18" s="27"/>
      <c r="AD18" s="27"/>
      <c r="AE18" s="27"/>
      <c r="AF18" s="26"/>
      <c r="AG18" s="26"/>
    </row>
    <row r="19" spans="1:33" ht="12.75">
      <c r="A19" s="1">
        <v>21</v>
      </c>
      <c r="C19" s="3"/>
      <c r="D19" s="27"/>
      <c r="F19" s="3"/>
      <c r="G19" s="27"/>
      <c r="I19" s="3"/>
      <c r="J19" s="27"/>
      <c r="L19" s="3"/>
      <c r="M19" s="27"/>
      <c r="O19" s="3"/>
      <c r="P19" s="27"/>
      <c r="Q19" s="23">
        <v>119.15040603866886</v>
      </c>
      <c r="R19" s="4">
        <f t="shared" si="5"/>
        <v>4.690960867664129</v>
      </c>
      <c r="S19" s="26">
        <v>0.1825</v>
      </c>
      <c r="T19" s="23">
        <v>0.5576987936205771</v>
      </c>
      <c r="U19" s="4">
        <f t="shared" si="6"/>
        <v>0.021956645418132956</v>
      </c>
      <c r="V19" s="26" t="s">
        <v>23</v>
      </c>
      <c r="Z19" s="1"/>
      <c r="AA19" s="27"/>
      <c r="AB19" s="27"/>
      <c r="AC19" s="27"/>
      <c r="AD19" s="27"/>
      <c r="AE19" s="27"/>
      <c r="AF19" s="26"/>
      <c r="AG19" s="26"/>
    </row>
    <row r="20" spans="1:33" ht="12.75">
      <c r="A20" s="1">
        <v>22.5</v>
      </c>
      <c r="C20" s="3"/>
      <c r="D20" s="27"/>
      <c r="F20" s="3"/>
      <c r="G20" s="27"/>
      <c r="I20" s="3"/>
      <c r="J20" s="27"/>
      <c r="L20" s="3"/>
      <c r="M20" s="27"/>
      <c r="O20" s="3"/>
      <c r="P20" s="27"/>
      <c r="R20" s="3"/>
      <c r="S20" s="27"/>
      <c r="T20" s="23">
        <v>0.5128071958047065</v>
      </c>
      <c r="U20" s="4">
        <f t="shared" si="6"/>
        <v>0.02018925967735065</v>
      </c>
      <c r="V20" s="26" t="s">
        <v>23</v>
      </c>
      <c r="Z20" s="1"/>
      <c r="AA20" s="27"/>
      <c r="AB20" s="27"/>
      <c r="AC20" s="27"/>
      <c r="AD20" s="27"/>
      <c r="AE20" s="27"/>
      <c r="AF20" s="27"/>
      <c r="AG20" s="26"/>
    </row>
    <row r="21" spans="1:33" ht="12.75">
      <c r="A21" s="1">
        <v>24</v>
      </c>
      <c r="C21" s="3"/>
      <c r="D21" s="27"/>
      <c r="F21" s="3"/>
      <c r="G21" s="27"/>
      <c r="I21" s="3"/>
      <c r="J21" s="27"/>
      <c r="L21" s="3"/>
      <c r="M21" s="27"/>
      <c r="O21" s="3"/>
      <c r="P21" s="27"/>
      <c r="R21" s="3"/>
      <c r="S21" s="27"/>
      <c r="T21" s="23">
        <v>0.5128071958047065</v>
      </c>
      <c r="U21" s="4">
        <f t="shared" si="6"/>
        <v>0.02018925967735065</v>
      </c>
      <c r="V21" s="26" t="s">
        <v>23</v>
      </c>
      <c r="Z21" s="1"/>
      <c r="AA21" s="27"/>
      <c r="AB21" s="27"/>
      <c r="AC21" s="27"/>
      <c r="AD21" s="27"/>
      <c r="AE21" s="27"/>
      <c r="AF21" s="27"/>
      <c r="AG21" s="26"/>
    </row>
  </sheetData>
  <mergeCells count="4">
    <mergeCell ref="B3:M3"/>
    <mergeCell ref="P3:V3"/>
    <mergeCell ref="AA3:AD3"/>
    <mergeCell ref="AE3:A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Owor</cp:lastModifiedBy>
  <dcterms:created xsi:type="dcterms:W3CDTF">2008-04-28T16:03:53Z</dcterms:created>
  <dcterms:modified xsi:type="dcterms:W3CDTF">2009-09-23T13:35:41Z</dcterms:modified>
  <cp:category/>
  <cp:version/>
  <cp:contentType/>
  <cp:contentStatus/>
</cp:coreProperties>
</file>